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27267389-BDB2-4367-B56E-D82E6859F36F}" xr6:coauthVersionLast="47" xr6:coauthVersionMax="47" xr10:uidLastSave="{00000000-0000-0000-0000-000000000000}"/>
  <bookViews>
    <workbookView xWindow="28665" yWindow="-135" windowWidth="29070" windowHeight="16470" tabRatio="916" xr2:uid="{00000000-000D-0000-FFFF-FFFF00000000}"/>
  </bookViews>
  <sheets>
    <sheet name="REK" sheetId="26" r:id="rId1"/>
    <sheet name="SIL" sheetId="22" r:id="rId2"/>
    <sheet name="SLP" sheetId="27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___mat1">[1]ACCESS!$L$1</definedName>
    <definedName name="____mat1">[1]ACCESS!$L$1</definedName>
    <definedName name="___mat1">[1]ACCESS!$L$1</definedName>
    <definedName name="__mat1">[1]ACCESS!$L$1</definedName>
    <definedName name="_mat1">[1]ACCESS!$L$1</definedName>
    <definedName name="acmat">[2]REKAPITULACE!#REF!</definedName>
    <definedName name="acmont">[2]REKAPITULACE!#REF!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at">[2]REKAPITULACE!#REF!</definedName>
    <definedName name="apmo">#REF!</definedName>
    <definedName name="apmont">[2]REKAPITULACE!#REF!</definedName>
    <definedName name="ASC_KAB_MONT">#REF!</definedName>
    <definedName name="ASC_ZAR_MONT">#REF!</definedName>
    <definedName name="Autokont">#REF!</definedName>
    <definedName name="AV_TRASY_DOD">#REF!</definedName>
    <definedName name="AV_TRASY_MONT">#REF!</definedName>
    <definedName name="avindmont">#REF!</definedName>
    <definedName name="avmat">[2]REKAPITULACE!#REF!</definedName>
    <definedName name="avmont">[2]REKAPITULACE!#REF!</definedName>
    <definedName name="CCTV_ING_DOD">#REF!</definedName>
    <definedName name="CCTV_ING_MONT">#REF!</definedName>
    <definedName name="CCTV_KAB_DOD">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[2]REKAPITULACE!#REF!</definedName>
    <definedName name="cctvmo">#REF!</definedName>
    <definedName name="cctvmont">[2]REKAPITULACE!#REF!</definedName>
    <definedName name="cena">#REF!</definedName>
    <definedName name="Cenainstmat">#REF!</definedName>
    <definedName name="centmat">[2]REKAPITULACE!#REF!</definedName>
    <definedName name="centmont">[2]REKAPITULACE!#REF!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dolar">#REF!</definedName>
    <definedName name="doma">#REF!</definedName>
    <definedName name="domo">#REF!</definedName>
    <definedName name="dtmat">#REF!</definedName>
    <definedName name="dtmont">#REF!</definedName>
    <definedName name="epsma">#REF!</definedName>
    <definedName name="epsmat">[2]REKAPITULACE!$G$8</definedName>
    <definedName name="epsmo">#REF!</definedName>
    <definedName name="epsmont">[2]REKAPITULACE!$H$8</definedName>
    <definedName name="ermat">[2]REKAPITULACE!#REF!</definedName>
    <definedName name="ermont">[2]REKAPITULACE!#REF!</definedName>
    <definedName name="EZE_TRASY_MONT">#REF!</definedName>
    <definedName name="EZS_ING_DOD">#REF!</definedName>
    <definedName name="EZS_ING_MONT">#REF!</definedName>
    <definedName name="EZS_KAB_DOD">#REF!</definedName>
    <definedName name="EZS_KAB_MONT">#REF!</definedName>
    <definedName name="EZS_TRASY_DOD">#REF!</definedName>
    <definedName name="EZS_ZAR_DOD">#REF!</definedName>
    <definedName name="EZS_ZAR_MONT">#REF!</definedName>
    <definedName name="ezsma">#REF!</definedName>
    <definedName name="ezsmac">#REF!</definedName>
    <definedName name="ezsmat">[2]REKAPITULACE!#REF!</definedName>
    <definedName name="ezsmo">#REF!</definedName>
    <definedName name="ezsmont">[2]REKAPITULACE!#REF!</definedName>
    <definedName name="G___P__">#REF!</definedName>
    <definedName name="HSV">#REF!</definedName>
    <definedName name="HSV0">#REF!</definedName>
    <definedName name="HZS">#REF!</definedName>
    <definedName name="HZS0">#REF!</definedName>
    <definedName name="ikmat">[2]REKAPITULACE!#REF!</definedName>
    <definedName name="ikmont">[2]REKAPITULACE!#REF!</definedName>
    <definedName name="ING_EPS">#REF!</definedName>
    <definedName name="INSMATEPS">#REF!</definedName>
    <definedName name="INSMATEZS">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>#REF!</definedName>
    <definedName name="INSTINTERKOM_MONT">#REF!</definedName>
    <definedName name="INSTJC_DOD">#REF!</definedName>
    <definedName name="INSTJC_MONT">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alačnímateriál">[3]Proměnné!$F$7</definedName>
    <definedName name="JC_ING_DOD">#REF!</definedName>
    <definedName name="JC_ING_MONT">#REF!</definedName>
    <definedName name="JC_KAB_DOD">#REF!</definedName>
    <definedName name="JC_KAB_MONT">#REF!</definedName>
    <definedName name="JC_TRASY_DOD">#REF!</definedName>
    <definedName name="JC_TRASY_MONT">#REF!</definedName>
    <definedName name="JC_ZAR_DOD">#REF!</definedName>
    <definedName name="JC_ZAR_MONT">#REF!</definedName>
    <definedName name="jcmat">[2]REKAPITULACE!#REF!</definedName>
    <definedName name="jcmont">[2]REKAPITULACE!#REF!</definedName>
    <definedName name="JKSO">#REF!</definedName>
    <definedName name="KAB_EPS">#REF!</definedName>
    <definedName name="kabmat">[2]REKAPITULACE!$I$5</definedName>
    <definedName name="kabmont">[2]REKAPITULACE!$J$5</definedName>
    <definedName name="KABMONT_EPS">#REF!</definedName>
    <definedName name="koef_systimax">#REF!</definedName>
    <definedName name="koeficientcelkem">#REF!</definedName>
    <definedName name="koeficientpreceneni">'[4]Souhrnný rozpočet SK'!#REF!</definedName>
    <definedName name="koefmontazi">#REF!</definedName>
    <definedName name="koefmontproCCTV">#REF!</definedName>
    <definedName name="koefpronabídky">#REF!</definedName>
    <definedName name="ma">#REF!</definedName>
    <definedName name="mar">#REF!</definedName>
    <definedName name="MAT">#REF!</definedName>
    <definedName name="mat_cctv">#REF!</definedName>
    <definedName name="mat_eps">#REF!</definedName>
    <definedName name="mat_ezs">#REF!</definedName>
    <definedName name="mat_mr">#REF!</definedName>
    <definedName name="mat_oz">#REF!</definedName>
    <definedName name="mat_sk">#REF!</definedName>
    <definedName name="mat_vjezd">#REF!</definedName>
    <definedName name="MATACCESS">#REF!</definedName>
    <definedName name="MATACCESS_MONT">#REF!</definedName>
    <definedName name="MATAV">#REF!</definedName>
    <definedName name="matav2">#REF!</definedName>
    <definedName name="MATCCTV">#REF!</definedName>
    <definedName name="MATCCTV_MONT">#REF!</definedName>
    <definedName name="MATDT">#REF!</definedName>
    <definedName name="MATel">#REF!</definedName>
    <definedName name="MATEPS">#REF!</definedName>
    <definedName name="MATEPS_MONT">#REF!</definedName>
    <definedName name="material">#REF!</definedName>
    <definedName name="Material_trasy">#REF!</definedName>
    <definedName name="MATEZS">#REF!</definedName>
    <definedName name="MATEZS_MONT">#REF!</definedName>
    <definedName name="matezs2">'[5]PA-Philips'!$L$1</definedName>
    <definedName name="matezs3">#REF!</definedName>
    <definedName name="MATINTERKOM">#REF!</definedName>
    <definedName name="MATINTERKOM_MONT">#REF!</definedName>
    <definedName name="MATJC">#REF!</definedName>
    <definedName name="MATJC_DOD">#REF!</definedName>
    <definedName name="MATJC_MONT">#REF!</definedName>
    <definedName name="MATLF">#REF!</definedName>
    <definedName name="MATOST">#REF!</definedName>
    <definedName name="MATPA">#REF!</definedName>
    <definedName name="MATSITPRIVOD">#REF!</definedName>
    <definedName name="MATSK">#REF!</definedName>
    <definedName name="MATSK_MONT">#REF!</definedName>
    <definedName name="MATSTA">#REF!</definedName>
    <definedName name="MATTLF">#REF!</definedName>
    <definedName name="MATZAT">#REF!</definedName>
    <definedName name="MATZEM">#REF!</definedName>
    <definedName name="MATZEM_MONT">#REF!</definedName>
    <definedName name="MAVYTR">#REF!</definedName>
    <definedName name="MJ">#REF!</definedName>
    <definedName name="MO">#REF!</definedName>
    <definedName name="MONINSMATEEZS">#REF!</definedName>
    <definedName name="Mont">#REF!</definedName>
    <definedName name="Mont.inst_mat">#REF!</definedName>
    <definedName name="mont_cctv">#REF!</definedName>
    <definedName name="MONT_EPS">#REF!</definedName>
    <definedName name="mont_ezs">#REF!</definedName>
    <definedName name="mont_mr">#REF!</definedName>
    <definedName name="mont_oz">#REF!</definedName>
    <definedName name="mont_sk">#REF!</definedName>
    <definedName name="mont_tras">#REF!</definedName>
    <definedName name="mont_vjezd">#REF!</definedName>
    <definedName name="mont1">[1]ACCESS!$M$1</definedName>
    <definedName name="MONTAV">#REF!</definedName>
    <definedName name="montav2">#REF!</definedName>
    <definedName name="montaz">#REF!</definedName>
    <definedName name="Montaz0">#REF!</definedName>
    <definedName name="Montáž">#REF!</definedName>
    <definedName name="Montážnípráce">[3]Proměnné!$F$6</definedName>
    <definedName name="MONTCCTV">#REF!</definedName>
    <definedName name="MONTDT">#REF!</definedName>
    <definedName name="MONTEL">#REF!</definedName>
    <definedName name="MONTEPS">#REF!</definedName>
    <definedName name="MONTEZS">#REF!</definedName>
    <definedName name="montezs2">'[5]PA-Philips'!$M$1</definedName>
    <definedName name="montezs3">#REF!</definedName>
    <definedName name="MONTINST_EPS">#REF!</definedName>
    <definedName name="MONTINSTEPS">#REF!</definedName>
    <definedName name="MONTJC">#REF!</definedName>
    <definedName name="MONTOST">#REF!</definedName>
    <definedName name="MONTPA">#REF!</definedName>
    <definedName name="MONTSITPRIVOD">#REF!</definedName>
    <definedName name="MONTSTA">#REF!</definedName>
    <definedName name="MONTTLF">#REF!</definedName>
    <definedName name="MONTVYTR">#REF!</definedName>
    <definedName name="MONTZAR">#REF!</definedName>
    <definedName name="MONTZAT">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at">[2]REKAPITULACE!#REF!</definedName>
    <definedName name="mrmo">#REF!</definedName>
    <definedName name="mrmont">[2]REKAPITULACE!#REF!</definedName>
    <definedName name="mterial">#REF!</definedName>
    <definedName name="nak">#REF!</definedName>
    <definedName name="Nákup_Autocont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REK!$B$2:$C$12</definedName>
    <definedName name="_xlnm.Print_Area" localSheetId="1">SIL!$B$2:$I$74</definedName>
    <definedName name="okfmat">[2]REKAPITULACE!#REF!</definedName>
    <definedName name="okfmont">[2]REKAPITULACE!#REF!</definedName>
    <definedName name="ozmat">#REF!</definedName>
    <definedName name="ozmont">#REF!</definedName>
    <definedName name="parkmat">#REF!</definedName>
    <definedName name="parkmont">#REF!</definedName>
    <definedName name="PocetMJ">#REF!</definedName>
    <definedName name="ponížení">#REF!</definedName>
    <definedName name="Poznamka">#REF!</definedName>
    <definedName name="Projektant">#REF!</definedName>
    <definedName name="PSV">#REF!</definedName>
    <definedName name="PSV0">#REF!</definedName>
    <definedName name="rezerva">#REF!</definedName>
    <definedName name="rezerva_so002">#REF!</definedName>
    <definedName name="rozmat">[2]REKAPITULACE!#REF!</definedName>
    <definedName name="rozmont">[2]REKAPITULACE!#REF!</definedName>
    <definedName name="s">#REF!</definedName>
    <definedName name="SazbaDPH1">#REF!</definedName>
    <definedName name="SazbaDPH2">#REF!</definedName>
    <definedName name="SIT_EPS">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>[2]REKAPITULACE!#REF!</definedName>
    <definedName name="skmo">#REF!</definedName>
    <definedName name="skmont">[2]REKAPITULACE!#REF!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at">[2]REKAPITULACE!#REF!</definedName>
    <definedName name="stamo">#REF!</definedName>
    <definedName name="stamont">[2]REKAPITULACE!#REF!</definedName>
    <definedName name="telmat">#REF!</definedName>
    <definedName name="telmont">#REF!</definedName>
    <definedName name="tlfmat">[2]REKAPITULACE!#REF!</definedName>
    <definedName name="tlfmont">[2]REKAPITULACE!#REF!</definedName>
    <definedName name="trasy_mont">#REF!</definedName>
    <definedName name="trasymat">[2]REKAPITULACE!$I$3</definedName>
    <definedName name="trasymont">[2]REKAPITULACE!$J$3</definedName>
    <definedName name="tuma">#REF!</definedName>
    <definedName name="tumat">[2]REKAPITULACE!#REF!</definedName>
    <definedName name="túmat">[2]REKAPITULACE!#REF!</definedName>
    <definedName name="tumo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smat">[2]REKAPITULACE!#REF!</definedName>
    <definedName name="vsmont">[2]REKAPITULACE!#REF!</definedName>
    <definedName name="vtma">#REF!</definedName>
    <definedName name="vtmo">#REF!</definedName>
    <definedName name="vyp">#REF!</definedName>
    <definedName name="vyvmat">[2]REKAPITULACE!#REF!</definedName>
    <definedName name="vyvmont">[2]REKAPITULACE!#REF!</definedName>
    <definedName name="wifimat">[2]REKAPITULACE!#REF!</definedName>
    <definedName name="wifimont">[2]REKAPITULACE!#REF!</definedName>
    <definedName name="Zakazka">#REF!</definedName>
    <definedName name="Zaklad22">#REF!</definedName>
    <definedName name="Zaklad5">#REF!</definedName>
    <definedName name="ZAR_EPS">#REF!</definedName>
    <definedName name="ZAREPS">#REF!</definedName>
    <definedName name="zavm">[2]REKAPITULACE!#REF!</definedName>
    <definedName name="zavmo">[2]REKAPITULACE!#REF!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6" l="1"/>
  <c r="H92" i="27"/>
  <c r="F92" i="27"/>
  <c r="H91" i="27"/>
  <c r="F91" i="27"/>
  <c r="H90" i="27"/>
  <c r="F90" i="27"/>
  <c r="H89" i="27"/>
  <c r="F89" i="27"/>
  <c r="H88" i="27"/>
  <c r="F88" i="27"/>
  <c r="H87" i="27"/>
  <c r="F87" i="27"/>
  <c r="I87" i="27" s="1"/>
  <c r="H86" i="27"/>
  <c r="F86" i="27"/>
  <c r="H85" i="27"/>
  <c r="F85" i="27"/>
  <c r="I85" i="27" s="1"/>
  <c r="H84" i="27"/>
  <c r="F84" i="27"/>
  <c r="H83" i="27"/>
  <c r="F83" i="27"/>
  <c r="H82" i="27"/>
  <c r="F82" i="27"/>
  <c r="H27" i="22"/>
  <c r="F27" i="22"/>
  <c r="H33" i="22"/>
  <c r="F33" i="22"/>
  <c r="H22" i="22"/>
  <c r="F22" i="22"/>
  <c r="B11" i="26"/>
  <c r="B9" i="26"/>
  <c r="B8" i="26"/>
  <c r="B7" i="26"/>
  <c r="H25" i="22"/>
  <c r="F25" i="22"/>
  <c r="H23" i="22"/>
  <c r="F23" i="22"/>
  <c r="H96" i="27"/>
  <c r="F96" i="27"/>
  <c r="H78" i="27"/>
  <c r="F78" i="27"/>
  <c r="H77" i="27"/>
  <c r="F77" i="27"/>
  <c r="H76" i="27"/>
  <c r="F76" i="27"/>
  <c r="H75" i="27"/>
  <c r="F75" i="27"/>
  <c r="H74" i="27"/>
  <c r="F74" i="27"/>
  <c r="H73" i="27"/>
  <c r="F73" i="27"/>
  <c r="H72" i="27"/>
  <c r="F72" i="27"/>
  <c r="H71" i="27"/>
  <c r="F71" i="27"/>
  <c r="H70" i="27"/>
  <c r="F70" i="27"/>
  <c r="H69" i="27"/>
  <c r="F69" i="27"/>
  <c r="H68" i="27"/>
  <c r="F68" i="27"/>
  <c r="H67" i="27"/>
  <c r="F67" i="27"/>
  <c r="H66" i="27"/>
  <c r="F66" i="27"/>
  <c r="H65" i="27"/>
  <c r="F65" i="27"/>
  <c r="H64" i="27"/>
  <c r="F64" i="27"/>
  <c r="H63" i="27"/>
  <c r="F63" i="27"/>
  <c r="H62" i="27"/>
  <c r="F62" i="27"/>
  <c r="H61" i="27"/>
  <c r="F61" i="27"/>
  <c r="H60" i="27"/>
  <c r="F60" i="27"/>
  <c r="H59" i="27"/>
  <c r="F59" i="27"/>
  <c r="H58" i="27"/>
  <c r="F58" i="27"/>
  <c r="H57" i="27"/>
  <c r="F57" i="27"/>
  <c r="H56" i="27"/>
  <c r="F56" i="27"/>
  <c r="H55" i="27"/>
  <c r="F55" i="27"/>
  <c r="H52" i="27"/>
  <c r="F52" i="27"/>
  <c r="H51" i="27"/>
  <c r="F51" i="27"/>
  <c r="H50" i="27"/>
  <c r="F50" i="27"/>
  <c r="H49" i="27"/>
  <c r="F49" i="27"/>
  <c r="H48" i="27"/>
  <c r="F48" i="27"/>
  <c r="H47" i="27"/>
  <c r="F47" i="27"/>
  <c r="H46" i="27"/>
  <c r="F46" i="27"/>
  <c r="H45" i="27"/>
  <c r="F45" i="27"/>
  <c r="H44" i="27"/>
  <c r="F44" i="27"/>
  <c r="H43" i="27"/>
  <c r="F43" i="27"/>
  <c r="H42" i="27"/>
  <c r="F42" i="27"/>
  <c r="H41" i="27"/>
  <c r="F41" i="27"/>
  <c r="H40" i="27"/>
  <c r="F40" i="27"/>
  <c r="H39" i="27"/>
  <c r="F39" i="27"/>
  <c r="H38" i="27"/>
  <c r="F38" i="27"/>
  <c r="H37" i="27"/>
  <c r="F37" i="27"/>
  <c r="H36" i="27"/>
  <c r="F36" i="27"/>
  <c r="H32" i="27"/>
  <c r="F32" i="27"/>
  <c r="H31" i="27"/>
  <c r="F31" i="27"/>
  <c r="H30" i="27"/>
  <c r="F30" i="27"/>
  <c r="H29" i="27"/>
  <c r="F29" i="27"/>
  <c r="H28" i="27"/>
  <c r="F28" i="27"/>
  <c r="H27" i="27"/>
  <c r="F27" i="27"/>
  <c r="H26" i="27"/>
  <c r="F26" i="27"/>
  <c r="H25" i="27"/>
  <c r="F25" i="27"/>
  <c r="H24" i="27"/>
  <c r="F24" i="27"/>
  <c r="H23" i="27"/>
  <c r="F23" i="27"/>
  <c r="H22" i="27"/>
  <c r="F22" i="27"/>
  <c r="H21" i="27"/>
  <c r="F21" i="27"/>
  <c r="H20" i="27"/>
  <c r="F20" i="27"/>
  <c r="H19" i="27"/>
  <c r="F19" i="27"/>
  <c r="H18" i="27"/>
  <c r="F18" i="27"/>
  <c r="H17" i="27"/>
  <c r="F17" i="27"/>
  <c r="H16" i="27"/>
  <c r="F16" i="27"/>
  <c r="H15" i="27"/>
  <c r="F15" i="27"/>
  <c r="H14" i="27"/>
  <c r="F14" i="27"/>
  <c r="H13" i="27"/>
  <c r="F13" i="27"/>
  <c r="H12" i="27"/>
  <c r="F12" i="27"/>
  <c r="H11" i="27"/>
  <c r="F11" i="27"/>
  <c r="H10" i="27"/>
  <c r="F10" i="27"/>
  <c r="H8" i="27"/>
  <c r="F8" i="27"/>
  <c r="H7" i="27"/>
  <c r="F7" i="27"/>
  <c r="H6" i="27"/>
  <c r="F6" i="27"/>
  <c r="H5" i="27"/>
  <c r="F5" i="27"/>
  <c r="H4" i="27"/>
  <c r="F4" i="27"/>
  <c r="I82" i="27" l="1"/>
  <c r="I92" i="27"/>
  <c r="I33" i="22"/>
  <c r="I27" i="22"/>
  <c r="I86" i="27"/>
  <c r="I90" i="27"/>
  <c r="I83" i="27"/>
  <c r="I91" i="27"/>
  <c r="I22" i="22"/>
  <c r="I84" i="27"/>
  <c r="I89" i="27"/>
  <c r="I88" i="27"/>
  <c r="I96" i="27"/>
  <c r="I64" i="27"/>
  <c r="I72" i="27"/>
  <c r="I59" i="27"/>
  <c r="I27" i="27"/>
  <c r="I36" i="27"/>
  <c r="I63" i="27"/>
  <c r="I74" i="27"/>
  <c r="I56" i="27"/>
  <c r="I42" i="27"/>
  <c r="I6" i="27"/>
  <c r="I40" i="27"/>
  <c r="I71" i="27"/>
  <c r="I45" i="27"/>
  <c r="I52" i="27"/>
  <c r="I30" i="27"/>
  <c r="I44" i="27"/>
  <c r="I57" i="27"/>
  <c r="I73" i="27"/>
  <c r="I75" i="27"/>
  <c r="I67" i="27"/>
  <c r="I17" i="27"/>
  <c r="I21" i="27"/>
  <c r="I32" i="27"/>
  <c r="I10" i="27"/>
  <c r="I62" i="27"/>
  <c r="I69" i="27"/>
  <c r="I7" i="27"/>
  <c r="I15" i="27"/>
  <c r="I23" i="27"/>
  <c r="I43" i="27"/>
  <c r="I38" i="27"/>
  <c r="I70" i="27"/>
  <c r="I78" i="27"/>
  <c r="I13" i="27"/>
  <c r="I29" i="27"/>
  <c r="I39" i="27"/>
  <c r="I48" i="27"/>
  <c r="I18" i="27"/>
  <c r="I20" i="27"/>
  <c r="I26" i="27"/>
  <c r="I49" i="27"/>
  <c r="I77" i="27"/>
  <c r="I31" i="27"/>
  <c r="I28" i="27"/>
  <c r="I51" i="27"/>
  <c r="I47" i="27"/>
  <c r="I50" i="27"/>
  <c r="I65" i="27"/>
  <c r="I14" i="27"/>
  <c r="I23" i="22"/>
  <c r="I25" i="22"/>
  <c r="I66" i="27"/>
  <c r="F99" i="27"/>
  <c r="I11" i="27"/>
  <c r="I19" i="27"/>
  <c r="I22" i="27"/>
  <c r="I24" i="27"/>
  <c r="I37" i="27"/>
  <c r="I46" i="27"/>
  <c r="I60" i="27"/>
  <c r="I68" i="27"/>
  <c r="I25" i="27"/>
  <c r="I61" i="27"/>
  <c r="I12" i="27"/>
  <c r="I5" i="27"/>
  <c r="I8" i="27"/>
  <c r="I16" i="27"/>
  <c r="I41" i="27"/>
  <c r="I55" i="27"/>
  <c r="I58" i="27"/>
  <c r="I76" i="27"/>
  <c r="H99" i="27"/>
  <c r="I4" i="27"/>
  <c r="I93" i="27" l="1"/>
  <c r="C10" i="26" s="1"/>
  <c r="I53" i="27"/>
  <c r="C8" i="26" s="1"/>
  <c r="I79" i="27"/>
  <c r="C9" i="26" s="1"/>
  <c r="I97" i="27"/>
  <c r="C11" i="26" s="1"/>
  <c r="I33" i="27"/>
  <c r="C7" i="26" s="1"/>
  <c r="H4" i="22"/>
  <c r="H5" i="22"/>
  <c r="H12" i="22"/>
  <c r="F12" i="22"/>
  <c r="H11" i="22"/>
  <c r="F11" i="22"/>
  <c r="H45" i="22"/>
  <c r="F45" i="22"/>
  <c r="F4" i="22"/>
  <c r="H43" i="22"/>
  <c r="B6" i="26"/>
  <c r="B5" i="26"/>
  <c r="B4" i="26"/>
  <c r="F60" i="22"/>
  <c r="F43" i="22"/>
  <c r="F50" i="22"/>
  <c r="H50" i="22"/>
  <c r="F51" i="22"/>
  <c r="H51" i="22"/>
  <c r="F30" i="22"/>
  <c r="H57" i="22"/>
  <c r="F57" i="22"/>
  <c r="F15" i="22"/>
  <c r="H15" i="22"/>
  <c r="F16" i="22"/>
  <c r="H16" i="22"/>
  <c r="H49" i="22"/>
  <c r="F49" i="22"/>
  <c r="H68" i="22"/>
  <c r="F68" i="22"/>
  <c r="H46" i="22"/>
  <c r="F46" i="22"/>
  <c r="F71" i="22"/>
  <c r="F66" i="22"/>
  <c r="F65" i="22"/>
  <c r="F53" i="22"/>
  <c r="F52" i="22"/>
  <c r="F70" i="22"/>
  <c r="F56" i="22"/>
  <c r="F55" i="22"/>
  <c r="F54" i="22"/>
  <c r="F39" i="22"/>
  <c r="F32" i="22"/>
  <c r="F24" i="22"/>
  <c r="F17" i="22"/>
  <c r="F14" i="22"/>
  <c r="F10" i="22"/>
  <c r="F69" i="22"/>
  <c r="F67" i="22"/>
  <c r="F62" i="22"/>
  <c r="F63" i="22"/>
  <c r="F61" i="22"/>
  <c r="F59" i="22"/>
  <c r="F47" i="22"/>
  <c r="F48" i="22"/>
  <c r="F44" i="22"/>
  <c r="F42" i="22"/>
  <c r="F41" i="22"/>
  <c r="F40" i="22"/>
  <c r="F38" i="22"/>
  <c r="F37" i="22"/>
  <c r="F35" i="22"/>
  <c r="F34" i="22"/>
  <c r="F31" i="22"/>
  <c r="F29" i="22"/>
  <c r="F28" i="22"/>
  <c r="F26" i="22"/>
  <c r="F21" i="22"/>
  <c r="F36" i="22"/>
  <c r="H71" i="22"/>
  <c r="H66" i="22"/>
  <c r="H65" i="22"/>
  <c r="H53" i="22"/>
  <c r="H52" i="22"/>
  <c r="H70" i="22"/>
  <c r="H56" i="22"/>
  <c r="H55" i="22"/>
  <c r="H54" i="22"/>
  <c r="H39" i="22"/>
  <c r="H32" i="22"/>
  <c r="H24" i="22"/>
  <c r="H17" i="22"/>
  <c r="H14" i="22"/>
  <c r="H10" i="22"/>
  <c r="H69" i="22"/>
  <c r="H67" i="22"/>
  <c r="H62" i="22"/>
  <c r="H63" i="22"/>
  <c r="H61" i="22"/>
  <c r="H59" i="22"/>
  <c r="H47" i="22"/>
  <c r="H48" i="22"/>
  <c r="H44" i="22"/>
  <c r="H42" i="22"/>
  <c r="H41" i="22"/>
  <c r="H40" i="22"/>
  <c r="H38" i="22"/>
  <c r="H37" i="22"/>
  <c r="H35" i="22"/>
  <c r="H34" i="22"/>
  <c r="H31" i="22"/>
  <c r="H29" i="22"/>
  <c r="H28" i="22"/>
  <c r="H26" i="22"/>
  <c r="H21" i="22"/>
  <c r="H36" i="22"/>
  <c r="F5" i="22"/>
  <c r="H30" i="22"/>
  <c r="H60" i="22"/>
  <c r="I57" i="22" l="1"/>
  <c r="I99" i="27"/>
  <c r="I46" i="22"/>
  <c r="I41" i="22"/>
  <c r="I62" i="22"/>
  <c r="I69" i="22"/>
  <c r="I28" i="22"/>
  <c r="I36" i="22"/>
  <c r="I51" i="22"/>
  <c r="I11" i="22"/>
  <c r="I43" i="22"/>
  <c r="I71" i="22"/>
  <c r="I5" i="22"/>
  <c r="I35" i="22"/>
  <c r="I39" i="22"/>
  <c r="I60" i="22"/>
  <c r="I24" i="22"/>
  <c r="I65" i="22"/>
  <c r="I16" i="22"/>
  <c r="I29" i="22"/>
  <c r="I42" i="22"/>
  <c r="I30" i="22"/>
  <c r="I67" i="22"/>
  <c r="I37" i="22"/>
  <c r="I59" i="22"/>
  <c r="I15" i="22"/>
  <c r="I12" i="22"/>
  <c r="I50" i="22"/>
  <c r="I34" i="22"/>
  <c r="I48" i="22"/>
  <c r="I55" i="22"/>
  <c r="I44" i="22"/>
  <c r="I32" i="22"/>
  <c r="I54" i="22"/>
  <c r="I66" i="22"/>
  <c r="I68" i="22"/>
  <c r="I47" i="22"/>
  <c r="I56" i="22"/>
  <c r="I21" i="22"/>
  <c r="I38" i="22"/>
  <c r="I61" i="22"/>
  <c r="I70" i="22"/>
  <c r="I52" i="22"/>
  <c r="I49" i="22"/>
  <c r="I45" i="22"/>
  <c r="I26" i="22"/>
  <c r="I40" i="22"/>
  <c r="I63" i="22"/>
  <c r="I17" i="22"/>
  <c r="I53" i="22"/>
  <c r="I31" i="22"/>
  <c r="I14" i="22"/>
  <c r="I10" i="22"/>
  <c r="H74" i="22"/>
  <c r="I4" i="22"/>
  <c r="F74" i="22"/>
  <c r="I6" i="22" l="1"/>
  <c r="C4" i="26" s="1"/>
  <c r="I72" i="22"/>
  <c r="C6" i="26" s="1"/>
  <c r="I18" i="22"/>
  <c r="C5" i="26" s="1"/>
  <c r="C12" i="26" l="1"/>
  <c r="I74" i="22"/>
</calcChain>
</file>

<file path=xl/sharedStrings.xml><?xml version="1.0" encoding="utf-8"?>
<sst xmlns="http://schemas.openxmlformats.org/spreadsheetml/2006/main" count="378" uniqueCount="133">
  <si>
    <t>ks</t>
  </si>
  <si>
    <t>hod</t>
  </si>
  <si>
    <t>m</t>
  </si>
  <si>
    <t>kpl</t>
  </si>
  <si>
    <t>CELKEM</t>
  </si>
  <si>
    <t>Název</t>
  </si>
  <si>
    <t>odvoz suti</t>
  </si>
  <si>
    <t>t</t>
  </si>
  <si>
    <t>m2</t>
  </si>
  <si>
    <t>.</t>
  </si>
  <si>
    <t>mj</t>
  </si>
  <si>
    <t>montáž</t>
  </si>
  <si>
    <t>materiál</t>
  </si>
  <si>
    <t>CENA CELKEM</t>
  </si>
  <si>
    <t/>
  </si>
  <si>
    <t>svorkovnice krabicová</t>
  </si>
  <si>
    <t>vrtání přes zeď</t>
  </si>
  <si>
    <t>tlačítko central, total stop</t>
  </si>
  <si>
    <t>zásuvka nn kompletní, s ochranou před přepětím</t>
  </si>
  <si>
    <t>drobný a podružný montážní materiál</t>
  </si>
  <si>
    <t>nespecifikované pomocné montážní práce (zednické výpomoci, zapravení, bourací práce)</t>
  </si>
  <si>
    <t>doprava materiálu na místo</t>
  </si>
  <si>
    <t>termostat pro spínání VZT</t>
  </si>
  <si>
    <t>přepínač střídavý řazení 6</t>
  </si>
  <si>
    <t>spínače jednopólový řazení 1</t>
  </si>
  <si>
    <t>přepínač křížový řazení 7</t>
  </si>
  <si>
    <t>zásuvka jednonásobná s ochranným kolíkem</t>
  </si>
  <si>
    <t>vysekani ryh ve zdivu cihelnem - hloubka 30mm</t>
  </si>
  <si>
    <t>revizni technik</t>
  </si>
  <si>
    <t>spoluprace s reviz.technikem</t>
  </si>
  <si>
    <t>časové relé 8 funkcí, čas 0.01s-10h, výstup 10-200va, cívka ac 230 v, nepotřebuje nulu</t>
  </si>
  <si>
    <t>trubka 2316 ohebná</t>
  </si>
  <si>
    <t>trubka 2323 ohebná</t>
  </si>
  <si>
    <t>vodič CY4mm2, žz</t>
  </si>
  <si>
    <t>vodič CY6mm2, žz</t>
  </si>
  <si>
    <t xml:space="preserve">vodič CY16mm2, žz, </t>
  </si>
  <si>
    <t>ukončení kabelu do 6mm2</t>
  </si>
  <si>
    <t>požární ucpávky</t>
  </si>
  <si>
    <t>svítidlo nouzové</t>
  </si>
  <si>
    <t>instalační materiál</t>
  </si>
  <si>
    <t>ukončení vodičů (rozváděč, ventilátory, vany apod. ne vypínače, zásuvky, svítidla)</t>
  </si>
  <si>
    <t>zhotovení revizí</t>
  </si>
  <si>
    <t>svítidlo stropní, světelný tok 3000m</t>
  </si>
  <si>
    <t>rozvaděče</t>
  </si>
  <si>
    <t>kabelový žlab 150/100 s víkem - plombovatelný</t>
  </si>
  <si>
    <t>kabelový žlab 50/50 vč.příslušenství</t>
  </si>
  <si>
    <t>kabelový žlab 150/100 vč.příslušenství</t>
  </si>
  <si>
    <t>trubka pevnostní PVC23 do betonu vč. kotvení</t>
  </si>
  <si>
    <t>trubka pevnostní PVC 36 do betonu vč. kotvení</t>
  </si>
  <si>
    <t>vybourani otvoru ve zdivu do prumeru 60mm</t>
  </si>
  <si>
    <t>vysekani kapes ve zdivu pro krabice</t>
  </si>
  <si>
    <t>samolepka směr úniku</t>
  </si>
  <si>
    <t>ukončení kabelu do 16mm2</t>
  </si>
  <si>
    <t xml:space="preserve">svorkovnice hlavního pospojení </t>
  </si>
  <si>
    <t>Rekapitulace rozpočtu</t>
  </si>
  <si>
    <t>cena CELKEM</t>
  </si>
  <si>
    <t>kabel CYKY 2x1.5mm2</t>
  </si>
  <si>
    <t>kabel CYKY 3x1.5mm2</t>
  </si>
  <si>
    <t>kabel CYKY 3x2.5mm2</t>
  </si>
  <si>
    <t>kabel CYKY 5x2.5mm2</t>
  </si>
  <si>
    <t>kabel CYKY 5x16mm2</t>
  </si>
  <si>
    <t>kabel CYKY 5x1.5mm2</t>
  </si>
  <si>
    <t>kabel CYKY 5x6mm2</t>
  </si>
  <si>
    <t>zásuvka jednonásobná s ochranným kolíkem IP44</t>
  </si>
  <si>
    <t>osvětlení - bytové jednotky</t>
  </si>
  <si>
    <t>nouzové svítidlo s vlastní baterii, světelný tok 300lm, IP65, 60min</t>
  </si>
  <si>
    <t>společná televizní anténa</t>
  </si>
  <si>
    <t>anténní stožár pro instalaci antén, trojnožka výška 3m</t>
  </si>
  <si>
    <t>kotvení pro anténní stožár, betonové dlaždice</t>
  </si>
  <si>
    <t>výložné ráhno</t>
  </si>
  <si>
    <t>anténa širokopásmová UHF</t>
  </si>
  <si>
    <t>anténa FM</t>
  </si>
  <si>
    <t>plechová rozvodná skříň STA</t>
  </si>
  <si>
    <t>napájecí stabilizovaný zdroj</t>
  </si>
  <si>
    <t>hlavní zesilovač kaskády pro multipřepínač</t>
  </si>
  <si>
    <t>DVBT zesilovač</t>
  </si>
  <si>
    <t xml:space="preserve">satelitní multipřepínač </t>
  </si>
  <si>
    <t>zásuvka TV+R+SAT koncová komplet (zásuvka, krabička, rámeček, kryt zásuvky)</t>
  </si>
  <si>
    <t>kabel koax 75Ω - bytová instalace</t>
  </si>
  <si>
    <t>kabel koax 75Ω - Belden - venkovní, svody</t>
  </si>
  <si>
    <t>krabice KO97</t>
  </si>
  <si>
    <t>trubka pevnostní PVC23 vč. kotvení</t>
  </si>
  <si>
    <t>přepěťová ohrana venkovního koaxiálního vedení</t>
  </si>
  <si>
    <t>přepěťová ohrana koaxiálního vedení svody</t>
  </si>
  <si>
    <t>měření na hl.stanici</t>
  </si>
  <si>
    <t>měření na zásuvkách</t>
  </si>
  <si>
    <t>drobný montážní materiál</t>
  </si>
  <si>
    <t>oživení, nastavení, programování</t>
  </si>
  <si>
    <t xml:space="preserve">zaškolení obsluhy </t>
  </si>
  <si>
    <t>revize systému</t>
  </si>
  <si>
    <t>dopravní náklady</t>
  </si>
  <si>
    <t>domovní videotelefon</t>
  </si>
  <si>
    <t>autonomní NFC bezkontaktní čtečka pro ovládání dv. zámků s možností vzdáleného nastavení</t>
  </si>
  <si>
    <t>čipy NFC</t>
  </si>
  <si>
    <t>zálohovaný napájecí zdroj (24hod)</t>
  </si>
  <si>
    <t xml:space="preserve">bytová jednotka s videotelefonem </t>
  </si>
  <si>
    <t>kabel U/UTP cat.5e</t>
  </si>
  <si>
    <t>strukturovaná kabeláž</t>
  </si>
  <si>
    <t>datový rozvaděč 19" 42U, 800x600</t>
  </si>
  <si>
    <t>montážní sada (4x)</t>
  </si>
  <si>
    <t>ventilační jednotka: 4x ventilátor, termostat</t>
  </si>
  <si>
    <t>switch 24x RJ45 10/100/1000</t>
  </si>
  <si>
    <t>záložní zdroj, online, 1500VA</t>
  </si>
  <si>
    <t>patch panel 24x RJ45, modulární, cat.6, UTP, komplet</t>
  </si>
  <si>
    <t>vyvazovací panel 1U</t>
  </si>
  <si>
    <t>patch kabel cat.6, 1m</t>
  </si>
  <si>
    <t>rozvodný panel 5x230V</t>
  </si>
  <si>
    <t>kabel U/UTP cat.6</t>
  </si>
  <si>
    <t>měření a kontrola met.vedení vč. vystavení protokolu</t>
  </si>
  <si>
    <t>kamerový systém</t>
  </si>
  <si>
    <t>kamera IP venkovní, 4MPx, IR smart přísvit, starlight</t>
  </si>
  <si>
    <t>kamera, montážní límec</t>
  </si>
  <si>
    <t>switch 8x RJ45 10/100/1000, PoE, 250W</t>
  </si>
  <si>
    <t>záznamové zařízení NVR</t>
  </si>
  <si>
    <t>HDD 6TB pro NVR 24/7</t>
  </si>
  <si>
    <t>svítidlo A</t>
  </si>
  <si>
    <t>svítidlo B</t>
  </si>
  <si>
    <t>spínače tlačítkový</t>
  </si>
  <si>
    <t>datová zásuvka 2xRJ45 cat.6, design nutno koordnovat s profesí silnoproud</t>
  </si>
  <si>
    <r>
      <rPr>
        <b/>
        <sz val="10"/>
        <rFont val="Calibri"/>
        <family val="2"/>
        <charset val="238"/>
      </rPr>
      <t xml:space="preserve">rozvaděč RE </t>
    </r>
    <r>
      <rPr>
        <sz val="10"/>
        <rFont val="Calibri"/>
        <family val="2"/>
        <charset val="238"/>
      </rPr>
      <t>oceloplechová skříň</t>
    </r>
  </si>
  <si>
    <r>
      <rPr>
        <b/>
        <sz val="10"/>
        <rFont val="Calibri"/>
        <family val="2"/>
        <charset val="238"/>
      </rPr>
      <t xml:space="preserve">rozvaděč RH </t>
    </r>
    <r>
      <rPr>
        <sz val="10"/>
        <rFont val="Calibri"/>
        <family val="2"/>
        <charset val="238"/>
      </rPr>
      <t>oceloplechová skříň</t>
    </r>
  </si>
  <si>
    <t xml:space="preserve">vstupní systém zvonkového tabla s videotelefonem </t>
  </si>
  <si>
    <t>ELEKTROINSTALACE</t>
  </si>
  <si>
    <t>svítidlo C - WC, koupelny</t>
  </si>
  <si>
    <t>přisazené led svítidlo, IP41, světelný tok 2 000lm, antipanik</t>
  </si>
  <si>
    <t>LED přisazené svítidlo IP65, antipanik</t>
  </si>
  <si>
    <t>pohybové čidlo pro spínání na WC a koupelnách</t>
  </si>
  <si>
    <t>krabice KU68 odbočná</t>
  </si>
  <si>
    <t>krabice KU68 univerzální</t>
  </si>
  <si>
    <t>krabice ABOX</t>
  </si>
  <si>
    <t>přepínač střídavý řazení 6+6</t>
  </si>
  <si>
    <t>ostatní</t>
  </si>
  <si>
    <t>autonomní detektor požáru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</si>
</sst>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.00\ &quot;Kč&quot;"/>
    <numFmt numFmtId="166" formatCode="#,##0.00_ ;[Red]\-#,##0.00\ "/>
    <numFmt numFmtId="167" formatCode="#,##0_ ;[Red]\-#,##0\ "/>
  </numFmts>
  <fonts count="17">
    <font>
      <sz val="10"/>
      <name val="Arial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10"/>
      <name val="Arial"/>
      <charset val="238"/>
    </font>
    <font>
      <sz val="10"/>
      <name val="Garamond CE"/>
      <charset val="238"/>
    </font>
    <font>
      <sz val="10"/>
      <name val="Arial CE"/>
      <family val="2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2" fillId="0" borderId="0" applyProtection="0"/>
    <xf numFmtId="0" fontId="7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164" fontId="1" fillId="0" borderId="0"/>
    <xf numFmtId="164" fontId="4" fillId="0" borderId="0"/>
    <xf numFmtId="0" fontId="2" fillId="0" borderId="0"/>
    <xf numFmtId="0" fontId="5" fillId="0" borderId="0"/>
    <xf numFmtId="0" fontId="1" fillId="0" borderId="0" applyProtection="0"/>
    <xf numFmtId="0" fontId="6" fillId="0" borderId="0"/>
    <xf numFmtId="0" fontId="3" fillId="0" borderId="0"/>
    <xf numFmtId="9" fontId="2" fillId="0" borderId="0" applyFont="0" applyFill="0" applyBorder="0" applyAlignment="0" applyProtection="0"/>
  </cellStyleXfs>
  <cellXfs count="150">
    <xf numFmtId="0" fontId="0" fillId="0" borderId="0" xfId="0"/>
    <xf numFmtId="0" fontId="10" fillId="0" borderId="0" xfId="0" applyFont="1" applyFill="1" applyBorder="1"/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/>
    <xf numFmtId="0" fontId="10" fillId="0" borderId="0" xfId="3" applyFont="1" applyFill="1" applyBorder="1"/>
    <xf numFmtId="0" fontId="10" fillId="0" borderId="0" xfId="0" quotePrefix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2" borderId="0" xfId="0" quotePrefix="1" applyFont="1" applyFill="1" applyBorder="1" applyAlignment="1">
      <alignment horizontal="center" vertical="center" wrapText="1"/>
    </xf>
    <xf numFmtId="166" fontId="12" fillId="2" borderId="0" xfId="0" quotePrefix="1" applyNumberFormat="1" applyFont="1" applyFill="1" applyBorder="1" applyAlignment="1">
      <alignment horizontal="center" vertical="center" wrapText="1"/>
    </xf>
    <xf numFmtId="166" fontId="12" fillId="2" borderId="0" xfId="0" quotePrefix="1" applyNumberFormat="1" applyFont="1" applyFill="1" applyBorder="1" applyAlignment="1">
      <alignment horizontal="center" vertical="center"/>
    </xf>
    <xf numFmtId="166" fontId="10" fillId="0" borderId="0" xfId="0" quotePrefix="1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Fill="1" applyBorder="1" applyAlignment="1">
      <alignment horizontal="right"/>
    </xf>
    <xf numFmtId="166" fontId="10" fillId="0" borderId="0" xfId="7" applyNumberFormat="1" applyFont="1" applyFill="1" applyBorder="1" applyAlignment="1">
      <alignment horizontal="right" vertical="center"/>
    </xf>
    <xf numFmtId="166" fontId="13" fillId="0" borderId="0" xfId="7" applyNumberFormat="1" applyFont="1" applyFill="1" applyBorder="1" applyAlignment="1">
      <alignment horizontal="right" vertical="center" wrapText="1"/>
    </xf>
    <xf numFmtId="166" fontId="10" fillId="0" borderId="0" xfId="9" applyNumberFormat="1" applyFont="1" applyFill="1" applyBorder="1" applyAlignment="1">
      <alignment horizontal="center" vertical="center"/>
    </xf>
    <xf numFmtId="166" fontId="10" fillId="0" borderId="0" xfId="11" applyNumberFormat="1" applyFont="1" applyFill="1" applyBorder="1" applyAlignment="1">
      <alignment horizontal="center" vertical="center"/>
    </xf>
    <xf numFmtId="166" fontId="10" fillId="0" borderId="0" xfId="0" quotePrefix="1" applyNumberFormat="1" applyFont="1" applyFill="1" applyBorder="1" applyAlignment="1">
      <alignment horizontal="center" vertical="center"/>
    </xf>
    <xf numFmtId="167" fontId="12" fillId="2" borderId="0" xfId="0" quotePrefix="1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right" vertical="center" wrapText="1"/>
    </xf>
    <xf numFmtId="167" fontId="10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center"/>
    </xf>
    <xf numFmtId="167" fontId="10" fillId="0" borderId="0" xfId="0" applyNumberFormat="1" applyFont="1" applyFill="1" applyBorder="1" applyAlignment="1">
      <alignment horizontal="right"/>
    </xf>
    <xf numFmtId="0" fontId="10" fillId="0" borderId="0" xfId="5" applyFont="1" applyFill="1" applyBorder="1" applyAlignment="1">
      <alignment vertical="center"/>
    </xf>
    <xf numFmtId="165" fontId="10" fillId="0" borderId="0" xfId="5" applyNumberFormat="1" applyFont="1" applyFill="1" applyBorder="1" applyAlignment="1">
      <alignment vertical="center"/>
    </xf>
    <xf numFmtId="0" fontId="10" fillId="0" borderId="0" xfId="5" applyFont="1" applyFill="1" applyBorder="1" applyAlignment="1"/>
    <xf numFmtId="0" fontId="10" fillId="0" borderId="0" xfId="0" applyFont="1" applyFill="1" applyBorder="1" applyAlignment="1">
      <alignment wrapText="1"/>
    </xf>
    <xf numFmtId="166" fontId="10" fillId="0" borderId="0" xfId="0" quotePrefix="1" applyNumberFormat="1" applyFont="1" applyFill="1" applyBorder="1" applyAlignment="1">
      <alignment horizontal="right" vertical="center" wrapText="1"/>
    </xf>
    <xf numFmtId="166" fontId="10" fillId="0" borderId="0" xfId="9" applyNumberFormat="1" applyFont="1" applyFill="1" applyBorder="1" applyAlignment="1">
      <alignment horizontal="right" vertical="center"/>
    </xf>
    <xf numFmtId="166" fontId="10" fillId="0" borderId="0" xfId="11" applyNumberFormat="1" applyFont="1" applyFill="1" applyBorder="1" applyAlignment="1">
      <alignment horizontal="right" vertical="center"/>
    </xf>
    <xf numFmtId="166" fontId="10" fillId="0" borderId="0" xfId="0" quotePrefix="1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166" fontId="10" fillId="2" borderId="2" xfId="0" quotePrefix="1" applyNumberFormat="1" applyFont="1" applyFill="1" applyBorder="1" applyAlignment="1">
      <alignment horizontal="right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right" vertical="center"/>
    </xf>
    <xf numFmtId="167" fontId="10" fillId="2" borderId="2" xfId="0" applyNumberFormat="1" applyFont="1" applyFill="1" applyBorder="1" applyAlignment="1">
      <alignment horizontal="right" vertical="center"/>
    </xf>
    <xf numFmtId="166" fontId="10" fillId="2" borderId="2" xfId="0" applyNumberFormat="1" applyFont="1" applyFill="1" applyBorder="1" applyAlignment="1">
      <alignment horizontal="right" vertical="center" wrapText="1"/>
    </xf>
    <xf numFmtId="167" fontId="10" fillId="2" borderId="2" xfId="0" applyNumberFormat="1" applyFont="1" applyFill="1" applyBorder="1" applyAlignment="1">
      <alignment horizontal="right" vertical="center" wrapText="1"/>
    </xf>
    <xf numFmtId="167" fontId="10" fillId="2" borderId="3" xfId="0" applyNumberFormat="1" applyFont="1" applyFill="1" applyBorder="1" applyAlignment="1">
      <alignment horizontal="right" vertical="center" wrapText="1"/>
    </xf>
    <xf numFmtId="0" fontId="10" fillId="0" borderId="4" xfId="0" quotePrefix="1" applyFont="1" applyFill="1" applyBorder="1" applyAlignment="1">
      <alignment horizontal="left" vertical="center" wrapText="1"/>
    </xf>
    <xf numFmtId="167" fontId="10" fillId="0" borderId="5" xfId="0" applyNumberFormat="1" applyFont="1" applyFill="1" applyBorder="1" applyAlignment="1">
      <alignment horizontal="right" vertical="center" wrapText="1"/>
    </xf>
    <xf numFmtId="0" fontId="12" fillId="2" borderId="6" xfId="13" applyFont="1" applyFill="1" applyBorder="1" applyAlignment="1">
      <alignment horizontal="center" vertical="center" wrapText="1"/>
    </xf>
    <xf numFmtId="166" fontId="12" fillId="0" borderId="7" xfId="9" applyNumberFormat="1" applyFont="1" applyFill="1" applyBorder="1" applyAlignment="1">
      <alignment horizontal="right" vertical="center"/>
    </xf>
    <xf numFmtId="166" fontId="12" fillId="0" borderId="7" xfId="10" applyNumberFormat="1" applyFont="1" applyFill="1" applyBorder="1" applyAlignment="1">
      <alignment horizontal="center"/>
    </xf>
    <xf numFmtId="166" fontId="12" fillId="0" borderId="7" xfId="8" applyNumberFormat="1" applyFont="1" applyFill="1" applyBorder="1" applyAlignment="1">
      <alignment horizontal="right" vertical="center"/>
    </xf>
    <xf numFmtId="167" fontId="12" fillId="0" borderId="7" xfId="6" applyNumberFormat="1" applyFont="1" applyFill="1" applyBorder="1" applyAlignment="1">
      <alignment horizontal="right" vertical="center"/>
    </xf>
    <xf numFmtId="166" fontId="12" fillId="0" borderId="7" xfId="7" applyNumberFormat="1" applyFont="1" applyFill="1" applyBorder="1" applyAlignment="1">
      <alignment horizontal="right" vertical="center"/>
    </xf>
    <xf numFmtId="167" fontId="12" fillId="0" borderId="7" xfId="5" applyNumberFormat="1" applyFont="1" applyFill="1" applyBorder="1" applyAlignment="1">
      <alignment horizontal="right" vertical="center"/>
    </xf>
    <xf numFmtId="165" fontId="12" fillId="0" borderId="8" xfId="5" applyNumberFormat="1" applyFont="1" applyFill="1" applyBorder="1" applyAlignment="1">
      <alignment horizontal="right" vertical="center"/>
    </xf>
    <xf numFmtId="0" fontId="12" fillId="0" borderId="4" xfId="0" quotePrefix="1" applyFont="1" applyFill="1" applyBorder="1" applyAlignment="1">
      <alignment horizontal="left" vertical="center" wrapText="1"/>
    </xf>
    <xf numFmtId="0" fontId="12" fillId="0" borderId="4" xfId="0" quotePrefix="1" applyFont="1" applyFill="1" applyBorder="1" applyAlignment="1">
      <alignment horizontal="left" wrapText="1"/>
    </xf>
    <xf numFmtId="0" fontId="10" fillId="0" borderId="4" xfId="0" applyFont="1" applyFill="1" applyBorder="1" applyAlignment="1">
      <alignment wrapText="1"/>
    </xf>
    <xf numFmtId="164" fontId="13" fillId="0" borderId="4" xfId="7" applyNumberFormat="1" applyFont="1" applyFill="1" applyBorder="1" applyAlignment="1">
      <alignment horizontal="left" vertical="center" wrapText="1"/>
    </xf>
    <xf numFmtId="4" fontId="10" fillId="0" borderId="4" xfId="12" applyNumberFormat="1" applyFont="1" applyFill="1" applyBorder="1" applyAlignment="1">
      <alignment vertical="center" wrapText="1"/>
    </xf>
    <xf numFmtId="0" fontId="10" fillId="0" borderId="4" xfId="7" applyFont="1" applyFill="1" applyBorder="1" applyAlignment="1">
      <alignment wrapText="1"/>
    </xf>
    <xf numFmtId="165" fontId="10" fillId="0" borderId="0" xfId="0" applyNumberFormat="1" applyFont="1" applyFill="1" applyBorder="1" applyAlignment="1">
      <alignment horizontal="center"/>
    </xf>
    <xf numFmtId="165" fontId="12" fillId="2" borderId="0" xfId="0" applyNumberFormat="1" applyFont="1" applyFill="1" applyBorder="1" applyAlignment="1">
      <alignment horizontal="center" wrapText="1"/>
    </xf>
    <xf numFmtId="165" fontId="12" fillId="2" borderId="0" xfId="0" applyNumberFormat="1" applyFont="1" applyFill="1" applyBorder="1" applyAlignment="1">
      <alignment horizontal="center"/>
    </xf>
    <xf numFmtId="0" fontId="14" fillId="0" borderId="0" xfId="0" applyFont="1"/>
    <xf numFmtId="165" fontId="14" fillId="0" borderId="0" xfId="0" applyNumberFormat="1" applyFont="1"/>
    <xf numFmtId="165" fontId="14" fillId="2" borderId="0" xfId="0" applyNumberFormat="1" applyFont="1" applyFill="1"/>
    <xf numFmtId="165" fontId="15" fillId="0" borderId="0" xfId="0" applyNumberFormat="1" applyFont="1"/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quotePrefix="1" applyFont="1" applyFill="1" applyAlignment="1">
      <alignment horizontal="center" vertical="center" wrapText="1"/>
    </xf>
    <xf numFmtId="166" fontId="12" fillId="2" borderId="0" xfId="0" quotePrefix="1" applyNumberFormat="1" applyFont="1" applyFill="1" applyAlignment="1">
      <alignment horizontal="center" vertical="center"/>
    </xf>
    <xf numFmtId="166" fontId="12" fillId="2" borderId="0" xfId="0" quotePrefix="1" applyNumberFormat="1" applyFont="1" applyFill="1" applyAlignment="1">
      <alignment horizontal="right" vertical="center"/>
    </xf>
    <xf numFmtId="167" fontId="12" fillId="2" borderId="0" xfId="0" quotePrefix="1" applyNumberFormat="1" applyFont="1" applyFill="1" applyAlignment="1">
      <alignment horizontal="right" vertical="center"/>
    </xf>
    <xf numFmtId="0" fontId="10" fillId="0" borderId="0" xfId="5" applyFont="1" applyAlignment="1">
      <alignment horizontal="center"/>
    </xf>
    <xf numFmtId="0" fontId="12" fillId="2" borderId="1" xfId="5" applyFont="1" applyFill="1" applyBorder="1" applyAlignment="1">
      <alignment horizontal="center" wrapText="1"/>
    </xf>
    <xf numFmtId="166" fontId="10" fillId="2" borderId="2" xfId="5" applyNumberFormat="1" applyFont="1" applyFill="1" applyBorder="1" applyAlignment="1">
      <alignment horizontal="right" vertical="center"/>
    </xf>
    <xf numFmtId="166" fontId="10" fillId="2" borderId="2" xfId="5" applyNumberFormat="1" applyFont="1" applyFill="1" applyBorder="1" applyAlignment="1">
      <alignment horizontal="center" vertical="center"/>
    </xf>
    <xf numFmtId="166" fontId="10" fillId="2" borderId="2" xfId="5" applyNumberFormat="1" applyFont="1" applyFill="1" applyBorder="1" applyAlignment="1">
      <alignment horizontal="right"/>
    </xf>
    <xf numFmtId="167" fontId="10" fillId="2" borderId="2" xfId="5" applyNumberFormat="1" applyFont="1" applyFill="1" applyBorder="1" applyAlignment="1">
      <alignment horizontal="right"/>
    </xf>
    <xf numFmtId="167" fontId="10" fillId="2" borderId="3" xfId="5" applyNumberFormat="1" applyFont="1" applyFill="1" applyBorder="1" applyAlignment="1">
      <alignment horizontal="right"/>
    </xf>
    <xf numFmtId="0" fontId="10" fillId="0" borderId="0" xfId="5" applyFont="1" applyAlignment="1">
      <alignment vertical="center"/>
    </xf>
    <xf numFmtId="0" fontId="10" fillId="0" borderId="4" xfId="7" applyFont="1" applyBorder="1" applyAlignment="1">
      <alignment vertical="center" wrapText="1"/>
    </xf>
    <xf numFmtId="166" fontId="10" fillId="0" borderId="0" xfId="11" applyNumberFormat="1" applyFont="1" applyAlignment="1">
      <alignment horizontal="right" vertical="center"/>
    </xf>
    <xf numFmtId="166" fontId="10" fillId="0" borderId="0" xfId="5" applyNumberFormat="1" applyFont="1" applyAlignment="1">
      <alignment horizontal="center" vertical="center"/>
    </xf>
    <xf numFmtId="166" fontId="10" fillId="0" borderId="0" xfId="7" applyNumberFormat="1" applyFont="1" applyAlignment="1">
      <alignment horizontal="right" vertical="center"/>
    </xf>
    <xf numFmtId="167" fontId="10" fillId="0" borderId="0" xfId="6" applyNumberFormat="1" applyFont="1" applyAlignment="1">
      <alignment horizontal="right" vertical="center"/>
    </xf>
    <xf numFmtId="167" fontId="10" fillId="0" borderId="0" xfId="5" applyNumberFormat="1" applyFont="1" applyAlignment="1">
      <alignment horizontal="right" vertical="center"/>
    </xf>
    <xf numFmtId="167" fontId="10" fillId="0" borderId="5" xfId="5" applyNumberFormat="1" applyFont="1" applyBorder="1" applyAlignment="1">
      <alignment horizontal="right" vertical="center"/>
    </xf>
    <xf numFmtId="165" fontId="10" fillId="0" borderId="0" xfId="5" applyNumberFormat="1" applyFont="1" applyAlignment="1">
      <alignment vertical="center"/>
    </xf>
    <xf numFmtId="166" fontId="10" fillId="0" borderId="0" xfId="8" applyNumberFormat="1" applyFont="1" applyAlignment="1">
      <alignment horizontal="right" vertical="center"/>
    </xf>
    <xf numFmtId="0" fontId="10" fillId="0" borderId="4" xfId="13" applyFont="1" applyBorder="1" applyAlignment="1">
      <alignment vertical="center" wrapText="1"/>
    </xf>
    <xf numFmtId="166" fontId="10" fillId="0" borderId="0" xfId="9" applyNumberFormat="1" applyFont="1" applyAlignment="1">
      <alignment horizontal="right" vertical="center"/>
    </xf>
    <xf numFmtId="166" fontId="10" fillId="0" borderId="0" xfId="10" applyNumberFormat="1" applyFont="1" applyAlignment="1">
      <alignment horizontal="center" vertical="center"/>
    </xf>
    <xf numFmtId="0" fontId="11" fillId="0" borderId="0" xfId="3" applyFont="1"/>
    <xf numFmtId="164" fontId="13" fillId="0" borderId="4" xfId="7" applyNumberFormat="1" applyFont="1" applyBorder="1" applyAlignment="1">
      <alignment horizontal="left" vertical="center" wrapText="1"/>
    </xf>
    <xf numFmtId="166" fontId="10" fillId="0" borderId="0" xfId="9" applyNumberFormat="1" applyFont="1" applyAlignment="1">
      <alignment horizontal="center" vertical="center"/>
    </xf>
    <xf numFmtId="167" fontId="10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horizontal="right" vertical="center" wrapText="1"/>
    </xf>
    <xf numFmtId="167" fontId="10" fillId="0" borderId="5" xfId="0" applyNumberFormat="1" applyFont="1" applyBorder="1" applyAlignment="1">
      <alignment horizontal="right" vertical="center" wrapText="1"/>
    </xf>
    <xf numFmtId="0" fontId="10" fillId="0" borderId="0" xfId="0" applyFont="1"/>
    <xf numFmtId="0" fontId="10" fillId="0" borderId="4" xfId="0" quotePrefix="1" applyFont="1" applyBorder="1" applyAlignment="1">
      <alignment horizontal="left" vertical="center" wrapText="1"/>
    </xf>
    <xf numFmtId="166" fontId="10" fillId="0" borderId="0" xfId="0" quotePrefix="1" applyNumberFormat="1" applyFont="1" applyAlignment="1">
      <alignment horizontal="right" vertical="center" wrapText="1"/>
    </xf>
    <xf numFmtId="166" fontId="10" fillId="0" borderId="0" xfId="0" quotePrefix="1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horizontal="right" vertical="center" wrapText="1"/>
    </xf>
    <xf numFmtId="0" fontId="10" fillId="0" borderId="0" xfId="5" applyFont="1"/>
    <xf numFmtId="166" fontId="10" fillId="0" borderId="0" xfId="10" applyNumberFormat="1" applyFont="1" applyAlignment="1">
      <alignment horizontal="center"/>
    </xf>
    <xf numFmtId="0" fontId="10" fillId="0" borderId="0" xfId="4" applyFont="1" applyAlignment="1">
      <alignment horizontal="center"/>
    </xf>
    <xf numFmtId="0" fontId="10" fillId="0" borderId="0" xfId="3" applyFont="1" applyAlignment="1">
      <alignment horizontal="center"/>
    </xf>
    <xf numFmtId="164" fontId="10" fillId="0" borderId="4" xfId="9" applyFont="1" applyBorder="1" applyAlignment="1">
      <alignment horizontal="left" vertical="center" wrapText="1"/>
    </xf>
    <xf numFmtId="0" fontId="10" fillId="0" borderId="0" xfId="6" applyFont="1"/>
    <xf numFmtId="164" fontId="10" fillId="0" borderId="4" xfId="7" applyNumberFormat="1" applyFont="1" applyBorder="1" applyAlignment="1">
      <alignment horizontal="left" vertical="center" wrapText="1"/>
    </xf>
    <xf numFmtId="0" fontId="10" fillId="0" borderId="0" xfId="3" applyFont="1"/>
    <xf numFmtId="0" fontId="10" fillId="0" borderId="4" xfId="7" applyFont="1" applyBorder="1" applyAlignment="1">
      <alignment wrapText="1"/>
    </xf>
    <xf numFmtId="166" fontId="12" fillId="0" borderId="7" xfId="9" applyNumberFormat="1" applyFont="1" applyBorder="1" applyAlignment="1">
      <alignment horizontal="right" vertical="center"/>
    </xf>
    <xf numFmtId="166" fontId="12" fillId="0" borderId="7" xfId="10" applyNumberFormat="1" applyFont="1" applyBorder="1" applyAlignment="1">
      <alignment horizontal="center"/>
    </xf>
    <xf numFmtId="166" fontId="12" fillId="0" borderId="7" xfId="8" applyNumberFormat="1" applyFont="1" applyBorder="1" applyAlignment="1">
      <alignment horizontal="right" vertical="center"/>
    </xf>
    <xf numFmtId="167" fontId="12" fillId="0" borderId="7" xfId="6" applyNumberFormat="1" applyFont="1" applyBorder="1" applyAlignment="1">
      <alignment horizontal="right" vertical="center"/>
    </xf>
    <xf numFmtId="166" fontId="12" fillId="0" borderId="7" xfId="7" applyNumberFormat="1" applyFont="1" applyBorder="1" applyAlignment="1">
      <alignment horizontal="right" vertical="center"/>
    </xf>
    <xf numFmtId="167" fontId="12" fillId="0" borderId="7" xfId="5" applyNumberFormat="1" applyFont="1" applyBorder="1" applyAlignment="1">
      <alignment horizontal="right" vertical="center"/>
    </xf>
    <xf numFmtId="165" fontId="12" fillId="0" borderId="8" xfId="5" applyNumberFormat="1" applyFont="1" applyBorder="1" applyAlignment="1">
      <alignment horizontal="right" vertical="center"/>
    </xf>
    <xf numFmtId="49" fontId="10" fillId="0" borderId="0" xfId="5" applyNumberFormat="1" applyFont="1" applyAlignment="1">
      <alignment vertical="top" wrapText="1"/>
    </xf>
    <xf numFmtId="166" fontId="10" fillId="0" borderId="0" xfId="5" applyNumberFormat="1" applyFont="1" applyAlignment="1">
      <alignment horizontal="right" vertical="center"/>
    </xf>
    <xf numFmtId="0" fontId="12" fillId="2" borderId="1" xfId="3" applyFont="1" applyFill="1" applyBorder="1" applyAlignment="1">
      <alignment horizontal="center" wrapText="1"/>
    </xf>
    <xf numFmtId="166" fontId="10" fillId="2" borderId="2" xfId="3" applyNumberFormat="1" applyFont="1" applyFill="1" applyBorder="1" applyAlignment="1">
      <alignment horizontal="right" vertical="center"/>
    </xf>
    <xf numFmtId="166" fontId="10" fillId="2" borderId="2" xfId="3" applyNumberFormat="1" applyFont="1" applyFill="1" applyBorder="1" applyAlignment="1">
      <alignment horizontal="center" vertical="center"/>
    </xf>
    <xf numFmtId="166" fontId="10" fillId="2" borderId="2" xfId="3" applyNumberFormat="1" applyFont="1" applyFill="1" applyBorder="1" applyAlignment="1">
      <alignment horizontal="right"/>
    </xf>
    <xf numFmtId="167" fontId="10" fillId="2" borderId="2" xfId="6" applyNumberFormat="1" applyFont="1" applyFill="1" applyBorder="1" applyAlignment="1">
      <alignment horizontal="right" vertical="center"/>
    </xf>
    <xf numFmtId="167" fontId="10" fillId="2" borderId="2" xfId="5" applyNumberFormat="1" applyFont="1" applyFill="1" applyBorder="1" applyAlignment="1">
      <alignment horizontal="right" vertical="center"/>
    </xf>
    <xf numFmtId="167" fontId="10" fillId="2" borderId="3" xfId="5" applyNumberFormat="1" applyFont="1" applyFill="1" applyBorder="1" applyAlignment="1">
      <alignment horizontal="right" vertical="center"/>
    </xf>
    <xf numFmtId="0" fontId="10" fillId="0" borderId="0" xfId="3" applyFont="1" applyAlignment="1">
      <alignment horizontal="center" vertical="center"/>
    </xf>
    <xf numFmtId="166" fontId="10" fillId="0" borderId="0" xfId="3" applyNumberFormat="1" applyFont="1" applyAlignment="1">
      <alignment horizontal="center" vertical="center"/>
    </xf>
    <xf numFmtId="0" fontId="10" fillId="0" borderId="0" xfId="7" applyFont="1" applyAlignment="1">
      <alignment wrapText="1"/>
    </xf>
    <xf numFmtId="0" fontId="10" fillId="0" borderId="0" xfId="6" applyFont="1" applyAlignment="1">
      <alignment horizontal="center"/>
    </xf>
    <xf numFmtId="0" fontId="12" fillId="2" borderId="1" xfId="6" applyFont="1" applyFill="1" applyBorder="1" applyAlignment="1">
      <alignment horizontal="center" wrapText="1"/>
    </xf>
    <xf numFmtId="166" fontId="10" fillId="2" borderId="2" xfId="6" applyNumberFormat="1" applyFont="1" applyFill="1" applyBorder="1" applyAlignment="1">
      <alignment horizontal="right" vertical="center"/>
    </xf>
    <xf numFmtId="166" fontId="10" fillId="2" borderId="2" xfId="6" applyNumberFormat="1" applyFont="1" applyFill="1" applyBorder="1" applyAlignment="1">
      <alignment horizontal="center" vertical="center"/>
    </xf>
    <xf numFmtId="166" fontId="10" fillId="2" borderId="2" xfId="6" applyNumberFormat="1" applyFont="1" applyFill="1" applyBorder="1" applyAlignment="1">
      <alignment horizontal="right"/>
    </xf>
    <xf numFmtId="0" fontId="10" fillId="0" borderId="0" xfId="6" applyFont="1" applyAlignment="1">
      <alignment horizontal="center" vertical="center"/>
    </xf>
    <xf numFmtId="166" fontId="10" fillId="0" borderId="0" xfId="6" applyNumberFormat="1" applyFont="1" applyAlignment="1">
      <alignment horizontal="center" vertical="center"/>
    </xf>
    <xf numFmtId="0" fontId="10" fillId="0" borderId="4" xfId="3" applyFont="1" applyBorder="1" applyAlignment="1">
      <alignment wrapText="1"/>
    </xf>
    <xf numFmtId="166" fontId="10" fillId="0" borderId="0" xfId="3" applyNumberFormat="1" applyFont="1" applyAlignment="1">
      <alignment horizontal="right" vertical="center"/>
    </xf>
    <xf numFmtId="166" fontId="10" fillId="0" borderId="0" xfId="3" applyNumberFormat="1" applyFont="1" applyAlignment="1">
      <alignment horizontal="right"/>
    </xf>
    <xf numFmtId="0" fontId="10" fillId="0" borderId="0" xfId="5" applyFont="1" applyAlignment="1">
      <alignment horizontal="center" wrapText="1"/>
    </xf>
    <xf numFmtId="166" fontId="10" fillId="0" borderId="0" xfId="5" applyNumberFormat="1" applyFont="1" applyAlignment="1">
      <alignment horizontal="right"/>
    </xf>
    <xf numFmtId="166" fontId="10" fillId="0" borderId="0" xfId="5" applyNumberFormat="1" applyFont="1" applyAlignment="1">
      <alignment horizontal="center"/>
    </xf>
    <xf numFmtId="167" fontId="10" fillId="0" borderId="0" xfId="5" applyNumberFormat="1" applyFont="1" applyAlignment="1">
      <alignment horizontal="right"/>
    </xf>
    <xf numFmtId="165" fontId="10" fillId="0" borderId="0" xfId="0" applyNumberFormat="1" applyFont="1" applyAlignment="1">
      <alignment horizontal="center"/>
    </xf>
    <xf numFmtId="165" fontId="12" fillId="2" borderId="0" xfId="0" applyNumberFormat="1" applyFont="1" applyFill="1" applyAlignment="1">
      <alignment horizontal="center" wrapText="1"/>
    </xf>
    <xf numFmtId="165" fontId="12" fillId="2" borderId="0" xfId="0" applyNumberFormat="1" applyFont="1" applyFill="1" applyAlignment="1">
      <alignment horizontal="center"/>
    </xf>
    <xf numFmtId="0" fontId="16" fillId="2" borderId="0" xfId="0" applyFont="1" applyFill="1" applyAlignment="1">
      <alignment horizontal="center"/>
    </xf>
  </cellXfs>
  <cellStyles count="16">
    <cellStyle name="normálne_PALMYRA pre Electrik" xfId="1" xr:uid="{00000000-0005-0000-0000-000000000000}"/>
    <cellStyle name="Normální" xfId="0" builtinId="0"/>
    <cellStyle name="Normální 10" xfId="2" xr:uid="{00000000-0005-0000-0000-000002000000}"/>
    <cellStyle name="Normální 15" xfId="3" xr:uid="{00000000-0005-0000-0000-000003000000}"/>
    <cellStyle name="Normální 16" xfId="4" xr:uid="{00000000-0005-0000-0000-000004000000}"/>
    <cellStyle name="Normální 17" xfId="5" xr:uid="{00000000-0005-0000-0000-000005000000}"/>
    <cellStyle name="Normální 18" xfId="6" xr:uid="{00000000-0005-0000-0000-000006000000}"/>
    <cellStyle name="Normální 8" xfId="7" xr:uid="{00000000-0005-0000-0000-000007000000}"/>
    <cellStyle name="normální_AVX-Uherské Hradiště" xfId="8" xr:uid="{00000000-0005-0000-0000-000008000000}"/>
    <cellStyle name="normální_Plastics Building Velká Bíteš" xfId="9" xr:uid="{00000000-0005-0000-0000-000009000000}"/>
    <cellStyle name="normální_ROZPOCET_STA_ZALOZKA" xfId="10" xr:uid="{00000000-0005-0000-0000-00000A000000}"/>
    <cellStyle name="normální_Sešit1" xfId="11" xr:uid="{00000000-0005-0000-0000-00000B000000}"/>
    <cellStyle name="normální_Seveza Bílovice" xfId="12" xr:uid="{00000000-0005-0000-0000-00000C000000}"/>
    <cellStyle name="normální_Specifikace" xfId="13" xr:uid="{00000000-0005-0000-0000-00000D000000}"/>
    <cellStyle name="Normalny_Pr1taa2000A" xfId="14" xr:uid="{00000000-0005-0000-0000-00000E000000}"/>
    <cellStyle name="Procenta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odeslane%20poptavky\AS_ACC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Rozpo&#269;et_RP_finis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Finish\PB_finish\PP_S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ROZPOCET_letis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EPS"/>
    </sheetNames>
    <sheetDataSet>
      <sheetData sheetId="0" refreshError="1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  <cell r="H8">
            <v>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L1">
            <v>1.1499999999999999</v>
          </cell>
          <cell r="M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2"/>
  <sheetViews>
    <sheetView tabSelected="1" workbookViewId="0">
      <selection activeCell="B3" sqref="B3"/>
    </sheetView>
  </sheetViews>
  <sheetFormatPr defaultColWidth="8.88671875" defaultRowHeight="14.4"/>
  <cols>
    <col min="1" max="1" width="1.5546875" style="61" bestFit="1" customWidth="1"/>
    <col min="2" max="2" width="52.88671875" style="61" customWidth="1"/>
    <col min="3" max="3" width="22.44140625" style="62" customWidth="1"/>
    <col min="4" max="16384" width="8.88671875" style="61"/>
  </cols>
  <sheetData>
    <row r="2" spans="2:3" ht="18">
      <c r="B2" s="149" t="s">
        <v>54</v>
      </c>
      <c r="C2" s="149"/>
    </row>
    <row r="3" spans="2:3">
      <c r="B3" s="66" t="s">
        <v>122</v>
      </c>
      <c r="C3" s="63"/>
    </row>
    <row r="4" spans="2:3">
      <c r="B4" s="61" t="str">
        <f>SIL!B3</f>
        <v>rozvaděče</v>
      </c>
      <c r="C4" s="62">
        <f>SIL!I6</f>
        <v>0</v>
      </c>
    </row>
    <row r="5" spans="2:3">
      <c r="B5" s="61" t="str">
        <f>SIL!B8</f>
        <v>osvětlení - bytové jednotky</v>
      </c>
      <c r="C5" s="62">
        <f>SIL!I18</f>
        <v>0</v>
      </c>
    </row>
    <row r="6" spans="2:3">
      <c r="B6" s="61" t="str">
        <f>SIL!B20</f>
        <v>instalační materiál</v>
      </c>
      <c r="C6" s="62">
        <f>SIL!I72</f>
        <v>0</v>
      </c>
    </row>
    <row r="7" spans="2:3">
      <c r="B7" s="61" t="str">
        <f>SLP!B3</f>
        <v>společná televizní anténa</v>
      </c>
      <c r="C7" s="62">
        <f>SLP!I33</f>
        <v>0</v>
      </c>
    </row>
    <row r="8" spans="2:3">
      <c r="B8" s="61" t="str">
        <f>SLP!B35</f>
        <v>domovní videotelefon</v>
      </c>
      <c r="C8" s="62">
        <f>SLP!I53</f>
        <v>0</v>
      </c>
    </row>
    <row r="9" spans="2:3">
      <c r="B9" s="61" t="str">
        <f>SLP!B55</f>
        <v>strukturovaná kabeláž</v>
      </c>
      <c r="C9" s="62">
        <f>SLP!I79</f>
        <v>0</v>
      </c>
    </row>
    <row r="10" spans="2:3">
      <c r="B10" s="61" t="str">
        <f>SLP!B81</f>
        <v>kamerový systém</v>
      </c>
      <c r="C10" s="62">
        <f>SLP!I93</f>
        <v>0</v>
      </c>
    </row>
    <row r="11" spans="2:3">
      <c r="B11" s="61" t="str">
        <f>SLP!B95</f>
        <v>ostatní</v>
      </c>
      <c r="C11" s="62">
        <f>SLP!I97</f>
        <v>0</v>
      </c>
    </row>
    <row r="12" spans="2:3">
      <c r="B12" s="65" t="s">
        <v>55</v>
      </c>
      <c r="C12" s="64">
        <f>SUM(C3:C11)</f>
        <v>0</v>
      </c>
    </row>
  </sheetData>
  <mergeCells count="1">
    <mergeCell ref="B2:C2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2:J74"/>
  <sheetViews>
    <sheetView zoomScaleNormal="100" zoomScaleSheetLayoutView="100" workbookViewId="0">
      <pane ySplit="2" topLeftCell="A3" activePane="bottomLeft" state="frozen"/>
      <selection activeCell="C22" sqref="C22"/>
      <selection pane="bottomLeft" activeCell="L1" sqref="L1:P1048576"/>
    </sheetView>
  </sheetViews>
  <sheetFormatPr defaultColWidth="8.88671875" defaultRowHeight="13.8"/>
  <cols>
    <col min="1" max="1" width="1.44140625" style="1" customWidth="1"/>
    <col min="2" max="2" width="97.77734375" style="29" customWidth="1"/>
    <col min="3" max="3" width="8.33203125" style="15" bestFit="1" customWidth="1"/>
    <col min="4" max="4" width="4" style="24" bestFit="1" customWidth="1"/>
    <col min="5" max="5" width="10.5546875" style="15" bestFit="1" customWidth="1"/>
    <col min="6" max="6" width="13.88671875" style="25" bestFit="1" customWidth="1"/>
    <col min="7" max="7" width="9.33203125" style="15" bestFit="1" customWidth="1"/>
    <col min="8" max="8" width="13" style="25" customWidth="1"/>
    <col min="9" max="9" width="13.6640625" style="25" bestFit="1" customWidth="1"/>
    <col min="10" max="10" width="1.5546875" style="1" bestFit="1" customWidth="1"/>
    <col min="11" max="16384" width="8.88671875" style="1"/>
  </cols>
  <sheetData>
    <row r="2" spans="1:10" s="7" customFormat="1">
      <c r="A2" s="7" t="s">
        <v>9</v>
      </c>
      <c r="B2" s="8" t="s">
        <v>5</v>
      </c>
      <c r="C2" s="9" t="s">
        <v>0</v>
      </c>
      <c r="D2" s="9" t="s">
        <v>10</v>
      </c>
      <c r="E2" s="10" t="s">
        <v>12</v>
      </c>
      <c r="F2" s="21" t="s">
        <v>4</v>
      </c>
      <c r="G2" s="9" t="s">
        <v>11</v>
      </c>
      <c r="H2" s="21" t="s">
        <v>4</v>
      </c>
      <c r="I2" s="21" t="s">
        <v>13</v>
      </c>
      <c r="J2" s="7" t="s">
        <v>9</v>
      </c>
    </row>
    <row r="3" spans="1:10">
      <c r="B3" s="34" t="s">
        <v>43</v>
      </c>
      <c r="C3" s="35"/>
      <c r="D3" s="36"/>
      <c r="E3" s="37"/>
      <c r="F3" s="38"/>
      <c r="G3" s="39"/>
      <c r="H3" s="40"/>
      <c r="I3" s="41"/>
    </row>
    <row r="4" spans="1:10">
      <c r="B4" s="42" t="s">
        <v>119</v>
      </c>
      <c r="C4" s="30">
        <v>1</v>
      </c>
      <c r="D4" s="11" t="s">
        <v>3</v>
      </c>
      <c r="E4" s="13"/>
      <c r="F4" s="23">
        <f t="shared" ref="F4:F5" si="0">C4*E4</f>
        <v>0</v>
      </c>
      <c r="G4" s="14"/>
      <c r="H4" s="22">
        <f>C4*G4</f>
        <v>0</v>
      </c>
      <c r="I4" s="43">
        <f t="shared" ref="I4:I5" si="1">F4+H4</f>
        <v>0</v>
      </c>
    </row>
    <row r="5" spans="1:10">
      <c r="B5" s="42" t="s">
        <v>120</v>
      </c>
      <c r="C5" s="30">
        <v>1</v>
      </c>
      <c r="D5" s="11" t="s">
        <v>3</v>
      </c>
      <c r="E5" s="13"/>
      <c r="F5" s="23">
        <f t="shared" si="0"/>
        <v>0</v>
      </c>
      <c r="G5" s="14"/>
      <c r="H5" s="22">
        <f>C5*G5</f>
        <v>0</v>
      </c>
      <c r="I5" s="43">
        <f t="shared" si="1"/>
        <v>0</v>
      </c>
    </row>
    <row r="6" spans="1:10" s="26" customFormat="1" ht="13.8" customHeight="1">
      <c r="A6" s="28"/>
      <c r="B6" s="44" t="s">
        <v>4</v>
      </c>
      <c r="C6" s="45"/>
      <c r="D6" s="46"/>
      <c r="E6" s="47"/>
      <c r="F6" s="48"/>
      <c r="G6" s="49"/>
      <c r="H6" s="50"/>
      <c r="I6" s="51">
        <f>SUM(I3:I5)</f>
        <v>0</v>
      </c>
      <c r="J6" s="27"/>
    </row>
    <row r="7" spans="1:10">
      <c r="B7" s="3" t="s">
        <v>14</v>
      </c>
      <c r="C7" s="30"/>
      <c r="D7" s="12"/>
      <c r="E7" s="13"/>
      <c r="F7" s="23"/>
      <c r="G7" s="14"/>
      <c r="H7" s="22"/>
      <c r="I7" s="22"/>
    </row>
    <row r="8" spans="1:10">
      <c r="B8" s="34" t="s">
        <v>64</v>
      </c>
      <c r="C8" s="35"/>
      <c r="D8" s="36"/>
      <c r="E8" s="37"/>
      <c r="F8" s="38"/>
      <c r="G8" s="39"/>
      <c r="H8" s="40"/>
      <c r="I8" s="41"/>
    </row>
    <row r="9" spans="1:10">
      <c r="B9" s="52" t="s">
        <v>115</v>
      </c>
      <c r="C9" s="30"/>
      <c r="D9" s="12"/>
      <c r="E9" s="13"/>
      <c r="F9" s="23"/>
      <c r="G9" s="14"/>
      <c r="H9" s="22"/>
      <c r="I9" s="43"/>
    </row>
    <row r="10" spans="1:10">
      <c r="B10" s="42" t="s">
        <v>42</v>
      </c>
      <c r="C10" s="30">
        <v>34</v>
      </c>
      <c r="D10" s="11" t="s">
        <v>0</v>
      </c>
      <c r="E10" s="13"/>
      <c r="F10" s="23">
        <f>C10*E10</f>
        <v>0</v>
      </c>
      <c r="G10" s="14"/>
      <c r="H10" s="22">
        <f>C10*G10</f>
        <v>0</v>
      </c>
      <c r="I10" s="43">
        <f>F10+H10</f>
        <v>0</v>
      </c>
    </row>
    <row r="11" spans="1:10">
      <c r="B11" s="52" t="s">
        <v>116</v>
      </c>
      <c r="C11" s="30"/>
      <c r="D11" s="12"/>
      <c r="E11" s="13"/>
      <c r="F11" s="23">
        <f>C11*E11</f>
        <v>0</v>
      </c>
      <c r="G11" s="14"/>
      <c r="H11" s="22">
        <f>C11*G11</f>
        <v>0</v>
      </c>
      <c r="I11" s="43">
        <f>F11+H11</f>
        <v>0</v>
      </c>
    </row>
    <row r="12" spans="1:10">
      <c r="B12" s="42" t="s">
        <v>125</v>
      </c>
      <c r="C12" s="30">
        <v>15</v>
      </c>
      <c r="D12" s="11" t="s">
        <v>0</v>
      </c>
      <c r="E12" s="13"/>
      <c r="F12" s="23">
        <f>C12*E12</f>
        <v>0</v>
      </c>
      <c r="G12" s="14"/>
      <c r="H12" s="22">
        <f>C12*G12</f>
        <v>0</v>
      </c>
      <c r="I12" s="43">
        <f>F12+H12</f>
        <v>0</v>
      </c>
    </row>
    <row r="13" spans="1:10">
      <c r="B13" s="52" t="s">
        <v>123</v>
      </c>
      <c r="C13" s="30"/>
      <c r="D13" s="12"/>
      <c r="E13" s="13"/>
      <c r="F13" s="23"/>
      <c r="G13" s="14"/>
      <c r="H13" s="22"/>
      <c r="I13" s="43"/>
    </row>
    <row r="14" spans="1:10">
      <c r="B14" s="42" t="s">
        <v>124</v>
      </c>
      <c r="C14" s="30">
        <v>19</v>
      </c>
      <c r="D14" s="11" t="s">
        <v>0</v>
      </c>
      <c r="E14" s="13"/>
      <c r="F14" s="23">
        <f>C14*E14</f>
        <v>0</v>
      </c>
      <c r="G14" s="14"/>
      <c r="H14" s="22">
        <f>C14*G14</f>
        <v>0</v>
      </c>
      <c r="I14" s="43">
        <f>F14+H14</f>
        <v>0</v>
      </c>
    </row>
    <row r="15" spans="1:10">
      <c r="B15" s="53" t="s">
        <v>38</v>
      </c>
      <c r="C15" s="30"/>
      <c r="D15" s="12"/>
      <c r="E15" s="13"/>
      <c r="F15" s="23">
        <f>C15*E15</f>
        <v>0</v>
      </c>
      <c r="G15" s="14"/>
      <c r="H15" s="22">
        <f>C15*G15</f>
        <v>0</v>
      </c>
      <c r="I15" s="43">
        <f>F15+H15</f>
        <v>0</v>
      </c>
    </row>
    <row r="16" spans="1:10">
      <c r="B16" s="42" t="s">
        <v>65</v>
      </c>
      <c r="C16" s="30">
        <v>15</v>
      </c>
      <c r="D16" s="11" t="s">
        <v>0</v>
      </c>
      <c r="E16" s="13"/>
      <c r="F16" s="23">
        <f>C16*E16</f>
        <v>0</v>
      </c>
      <c r="G16" s="14"/>
      <c r="H16" s="22">
        <f>C16*G16</f>
        <v>0</v>
      </c>
      <c r="I16" s="43">
        <f>F16+H16</f>
        <v>0</v>
      </c>
    </row>
    <row r="17" spans="1:10">
      <c r="B17" s="42" t="s">
        <v>51</v>
      </c>
      <c r="C17" s="30">
        <v>15</v>
      </c>
      <c r="D17" s="11" t="s">
        <v>0</v>
      </c>
      <c r="E17" s="13"/>
      <c r="F17" s="23">
        <f>C17*E17</f>
        <v>0</v>
      </c>
      <c r="G17" s="14"/>
      <c r="H17" s="22">
        <f>C17*G17</f>
        <v>0</v>
      </c>
      <c r="I17" s="43">
        <f>F17+H17</f>
        <v>0</v>
      </c>
    </row>
    <row r="18" spans="1:10" s="26" customFormat="1" ht="13.8" customHeight="1">
      <c r="A18" s="28"/>
      <c r="B18" s="44" t="s">
        <v>4</v>
      </c>
      <c r="C18" s="45"/>
      <c r="D18" s="46"/>
      <c r="E18" s="47"/>
      <c r="F18" s="48"/>
      <c r="G18" s="49"/>
      <c r="H18" s="50"/>
      <c r="I18" s="51">
        <f>SUM(I8:I17)</f>
        <v>0</v>
      </c>
      <c r="J18" s="27"/>
    </row>
    <row r="19" spans="1:10">
      <c r="B19" s="2"/>
      <c r="C19" s="30"/>
      <c r="D19" s="11"/>
      <c r="E19" s="13"/>
      <c r="F19" s="23"/>
      <c r="G19" s="14"/>
      <c r="H19" s="22"/>
      <c r="I19" s="22"/>
    </row>
    <row r="20" spans="1:10">
      <c r="B20" s="34" t="s">
        <v>39</v>
      </c>
      <c r="C20" s="35"/>
      <c r="D20" s="36"/>
      <c r="E20" s="37"/>
      <c r="F20" s="38"/>
      <c r="G20" s="39"/>
      <c r="H20" s="40"/>
      <c r="I20" s="41"/>
    </row>
    <row r="21" spans="1:10">
      <c r="B21" s="42" t="s">
        <v>30</v>
      </c>
      <c r="C21" s="30">
        <v>9</v>
      </c>
      <c r="D21" s="11" t="s">
        <v>0</v>
      </c>
      <c r="E21" s="13"/>
      <c r="F21" s="23">
        <f t="shared" ref="F21:F46" si="2">C21*E21</f>
        <v>0</v>
      </c>
      <c r="G21" s="14"/>
      <c r="H21" s="22">
        <f t="shared" ref="H21:H46" si="3">C21*G21</f>
        <v>0</v>
      </c>
      <c r="I21" s="43">
        <f t="shared" ref="I21:I46" si="4">F21+H21</f>
        <v>0</v>
      </c>
    </row>
    <row r="22" spans="1:10">
      <c r="B22" s="54" t="s">
        <v>126</v>
      </c>
      <c r="C22" s="15">
        <v>5</v>
      </c>
      <c r="D22" s="24" t="s">
        <v>0</v>
      </c>
      <c r="F22" s="23">
        <f t="shared" si="2"/>
        <v>0</v>
      </c>
      <c r="G22" s="14"/>
      <c r="H22" s="22">
        <f t="shared" si="3"/>
        <v>0</v>
      </c>
      <c r="I22" s="43">
        <f t="shared" si="4"/>
        <v>0</v>
      </c>
    </row>
    <row r="23" spans="1:10">
      <c r="B23" s="54" t="s">
        <v>22</v>
      </c>
      <c r="C23" s="15">
        <v>1</v>
      </c>
      <c r="D23" s="24" t="s">
        <v>0</v>
      </c>
      <c r="F23" s="23">
        <f t="shared" ref="F23" si="5">C23*E23</f>
        <v>0</v>
      </c>
      <c r="G23" s="14"/>
      <c r="H23" s="22">
        <f t="shared" ref="H23" si="6">C23*G23</f>
        <v>0</v>
      </c>
      <c r="I23" s="43">
        <f t="shared" ref="I23" si="7">F23+H23</f>
        <v>0</v>
      </c>
    </row>
    <row r="24" spans="1:10">
      <c r="B24" s="42" t="s">
        <v>17</v>
      </c>
      <c r="C24" s="30">
        <v>2</v>
      </c>
      <c r="D24" s="11" t="s">
        <v>0</v>
      </c>
      <c r="E24" s="13"/>
      <c r="F24" s="23">
        <f t="shared" si="2"/>
        <v>0</v>
      </c>
      <c r="G24" s="14"/>
      <c r="H24" s="22">
        <f t="shared" si="3"/>
        <v>0</v>
      </c>
      <c r="I24" s="43">
        <f t="shared" si="4"/>
        <v>0</v>
      </c>
    </row>
    <row r="25" spans="1:10">
      <c r="B25" s="42" t="s">
        <v>117</v>
      </c>
      <c r="C25" s="30">
        <v>17</v>
      </c>
      <c r="D25" s="11" t="s">
        <v>0</v>
      </c>
      <c r="E25" s="13"/>
      <c r="F25" s="23">
        <f t="shared" ref="F25" si="8">C25*E25</f>
        <v>0</v>
      </c>
      <c r="G25" s="14"/>
      <c r="H25" s="22">
        <f t="shared" ref="H25" si="9">C25*G25</f>
        <v>0</v>
      </c>
      <c r="I25" s="43">
        <f t="shared" ref="I25" si="10">F25+H25</f>
        <v>0</v>
      </c>
    </row>
    <row r="26" spans="1:10">
      <c r="B26" s="42" t="s">
        <v>24</v>
      </c>
      <c r="C26" s="30">
        <v>5</v>
      </c>
      <c r="D26" s="11" t="s">
        <v>0</v>
      </c>
      <c r="E26" s="13"/>
      <c r="F26" s="23">
        <f t="shared" si="2"/>
        <v>0</v>
      </c>
      <c r="G26" s="14"/>
      <c r="H26" s="22">
        <f t="shared" si="3"/>
        <v>0</v>
      </c>
      <c r="I26" s="43">
        <f t="shared" si="4"/>
        <v>0</v>
      </c>
    </row>
    <row r="27" spans="1:10">
      <c r="B27" s="42" t="s">
        <v>23</v>
      </c>
      <c r="C27" s="30">
        <v>10</v>
      </c>
      <c r="D27" s="11" t="s">
        <v>0</v>
      </c>
      <c r="E27" s="13"/>
      <c r="F27" s="23">
        <f t="shared" ref="F27" si="11">C27*E27</f>
        <v>0</v>
      </c>
      <c r="G27" s="14"/>
      <c r="H27" s="22">
        <f t="shared" ref="H27" si="12">C27*G27</f>
        <v>0</v>
      </c>
      <c r="I27" s="43">
        <f t="shared" ref="I27" si="13">F27+H27</f>
        <v>0</v>
      </c>
    </row>
    <row r="28" spans="1:10">
      <c r="B28" s="42" t="s">
        <v>130</v>
      </c>
      <c r="C28" s="30">
        <v>2</v>
      </c>
      <c r="D28" s="11" t="s">
        <v>0</v>
      </c>
      <c r="E28" s="13"/>
      <c r="F28" s="23">
        <f t="shared" si="2"/>
        <v>0</v>
      </c>
      <c r="G28" s="14"/>
      <c r="H28" s="22">
        <f t="shared" si="3"/>
        <v>0</v>
      </c>
      <c r="I28" s="43">
        <f t="shared" si="4"/>
        <v>0</v>
      </c>
    </row>
    <row r="29" spans="1:10">
      <c r="B29" s="42" t="s">
        <v>25</v>
      </c>
      <c r="C29" s="30">
        <v>1</v>
      </c>
      <c r="D29" s="11" t="s">
        <v>0</v>
      </c>
      <c r="E29" s="13"/>
      <c r="F29" s="23">
        <f t="shared" si="2"/>
        <v>0</v>
      </c>
      <c r="G29" s="14"/>
      <c r="H29" s="22">
        <f t="shared" si="3"/>
        <v>0</v>
      </c>
      <c r="I29" s="43">
        <f t="shared" si="4"/>
        <v>0</v>
      </c>
    </row>
    <row r="30" spans="1:10">
      <c r="B30" s="42" t="s">
        <v>26</v>
      </c>
      <c r="C30" s="30">
        <v>52</v>
      </c>
      <c r="D30" s="11" t="s">
        <v>0</v>
      </c>
      <c r="E30" s="13"/>
      <c r="F30" s="23">
        <f t="shared" si="2"/>
        <v>0</v>
      </c>
      <c r="G30" s="14"/>
      <c r="H30" s="22">
        <f t="shared" si="3"/>
        <v>0</v>
      </c>
      <c r="I30" s="43">
        <f t="shared" si="4"/>
        <v>0</v>
      </c>
    </row>
    <row r="31" spans="1:10">
      <c r="B31" s="42" t="s">
        <v>63</v>
      </c>
      <c r="C31" s="30">
        <v>3</v>
      </c>
      <c r="D31" s="11" t="s">
        <v>0</v>
      </c>
      <c r="E31" s="13"/>
      <c r="F31" s="23">
        <f t="shared" si="2"/>
        <v>0</v>
      </c>
      <c r="G31" s="14"/>
      <c r="H31" s="22">
        <f t="shared" si="3"/>
        <v>0</v>
      </c>
      <c r="I31" s="43">
        <f t="shared" si="4"/>
        <v>0</v>
      </c>
    </row>
    <row r="32" spans="1:10">
      <c r="B32" s="42" t="s">
        <v>18</v>
      </c>
      <c r="C32" s="30">
        <v>20</v>
      </c>
      <c r="D32" s="11" t="s">
        <v>0</v>
      </c>
      <c r="E32" s="13"/>
      <c r="F32" s="23">
        <f t="shared" si="2"/>
        <v>0</v>
      </c>
      <c r="G32" s="14"/>
      <c r="H32" s="22">
        <f t="shared" si="3"/>
        <v>0</v>
      </c>
      <c r="I32" s="43">
        <f t="shared" si="4"/>
        <v>0</v>
      </c>
    </row>
    <row r="33" spans="2:9">
      <c r="B33" s="42" t="s">
        <v>129</v>
      </c>
      <c r="C33" s="30">
        <v>4</v>
      </c>
      <c r="D33" s="11" t="s">
        <v>0</v>
      </c>
      <c r="E33" s="13"/>
      <c r="F33" s="23">
        <f t="shared" ref="F33" si="14">C33*E33</f>
        <v>0</v>
      </c>
      <c r="G33" s="14"/>
      <c r="H33" s="22">
        <f t="shared" ref="H33" si="15">C33*G33</f>
        <v>0</v>
      </c>
      <c r="I33" s="43">
        <f t="shared" ref="I33" si="16">F33+H33</f>
        <v>0</v>
      </c>
    </row>
    <row r="34" spans="2:9">
      <c r="B34" s="42" t="s">
        <v>128</v>
      </c>
      <c r="C34" s="30">
        <v>345</v>
      </c>
      <c r="D34" s="11" t="s">
        <v>0</v>
      </c>
      <c r="E34" s="13"/>
      <c r="F34" s="23">
        <f t="shared" si="2"/>
        <v>0</v>
      </c>
      <c r="G34" s="14"/>
      <c r="H34" s="22">
        <f t="shared" si="3"/>
        <v>0</v>
      </c>
      <c r="I34" s="43">
        <f t="shared" si="4"/>
        <v>0</v>
      </c>
    </row>
    <row r="35" spans="2:9">
      <c r="B35" s="42" t="s">
        <v>127</v>
      </c>
      <c r="C35" s="30">
        <v>121</v>
      </c>
      <c r="D35" s="11" t="s">
        <v>0</v>
      </c>
      <c r="E35" s="13"/>
      <c r="F35" s="23">
        <f t="shared" si="2"/>
        <v>0</v>
      </c>
      <c r="G35" s="14"/>
      <c r="H35" s="22">
        <f t="shared" si="3"/>
        <v>0</v>
      </c>
      <c r="I35" s="43">
        <f t="shared" si="4"/>
        <v>0</v>
      </c>
    </row>
    <row r="36" spans="2:9">
      <c r="B36" s="42" t="s">
        <v>15</v>
      </c>
      <c r="C36" s="30">
        <v>915</v>
      </c>
      <c r="D36" s="11" t="s">
        <v>0</v>
      </c>
      <c r="E36" s="13"/>
      <c r="F36" s="23">
        <f t="shared" si="2"/>
        <v>0</v>
      </c>
      <c r="G36" s="14"/>
      <c r="H36" s="22">
        <f t="shared" si="3"/>
        <v>0</v>
      </c>
      <c r="I36" s="43">
        <f t="shared" si="4"/>
        <v>0</v>
      </c>
    </row>
    <row r="37" spans="2:9">
      <c r="B37" s="42" t="s">
        <v>33</v>
      </c>
      <c r="C37" s="30">
        <v>350</v>
      </c>
      <c r="D37" s="11" t="s">
        <v>2</v>
      </c>
      <c r="E37" s="13"/>
      <c r="F37" s="23">
        <f t="shared" si="2"/>
        <v>0</v>
      </c>
      <c r="G37" s="14"/>
      <c r="H37" s="22">
        <f t="shared" si="3"/>
        <v>0</v>
      </c>
      <c r="I37" s="43">
        <f t="shared" si="4"/>
        <v>0</v>
      </c>
    </row>
    <row r="38" spans="2:9">
      <c r="B38" s="42" t="s">
        <v>34</v>
      </c>
      <c r="C38" s="30">
        <v>680</v>
      </c>
      <c r="D38" s="11" t="s">
        <v>2</v>
      </c>
      <c r="E38" s="13"/>
      <c r="F38" s="23">
        <f t="shared" si="2"/>
        <v>0</v>
      </c>
      <c r="G38" s="14"/>
      <c r="H38" s="22">
        <f t="shared" si="3"/>
        <v>0</v>
      </c>
      <c r="I38" s="43">
        <f t="shared" si="4"/>
        <v>0</v>
      </c>
    </row>
    <row r="39" spans="2:9">
      <c r="B39" s="42" t="s">
        <v>35</v>
      </c>
      <c r="C39" s="30">
        <v>95</v>
      </c>
      <c r="D39" s="11" t="s">
        <v>2</v>
      </c>
      <c r="E39" s="13"/>
      <c r="F39" s="23">
        <f t="shared" si="2"/>
        <v>0</v>
      </c>
      <c r="G39" s="14"/>
      <c r="H39" s="22">
        <f t="shared" si="3"/>
        <v>0</v>
      </c>
      <c r="I39" s="43">
        <f t="shared" si="4"/>
        <v>0</v>
      </c>
    </row>
    <row r="40" spans="2:9">
      <c r="B40" s="42" t="s">
        <v>56</v>
      </c>
      <c r="C40" s="30">
        <v>1890</v>
      </c>
      <c r="D40" s="11" t="s">
        <v>2</v>
      </c>
      <c r="E40" s="13"/>
      <c r="F40" s="23">
        <f t="shared" si="2"/>
        <v>0</v>
      </c>
      <c r="G40" s="14"/>
      <c r="H40" s="22">
        <f t="shared" si="3"/>
        <v>0</v>
      </c>
      <c r="I40" s="43">
        <f t="shared" si="4"/>
        <v>0</v>
      </c>
    </row>
    <row r="41" spans="2:9">
      <c r="B41" s="42" t="s">
        <v>57</v>
      </c>
      <c r="C41" s="30">
        <v>960</v>
      </c>
      <c r="D41" s="11" t="s">
        <v>2</v>
      </c>
      <c r="E41" s="13"/>
      <c r="F41" s="23">
        <f t="shared" si="2"/>
        <v>0</v>
      </c>
      <c r="G41" s="14"/>
      <c r="H41" s="22">
        <f t="shared" si="3"/>
        <v>0</v>
      </c>
      <c r="I41" s="43">
        <f t="shared" si="4"/>
        <v>0</v>
      </c>
    </row>
    <row r="42" spans="2:9">
      <c r="B42" s="42" t="s">
        <v>58</v>
      </c>
      <c r="C42" s="30">
        <v>3540</v>
      </c>
      <c r="D42" s="11" t="s">
        <v>2</v>
      </c>
      <c r="E42" s="13"/>
      <c r="F42" s="23">
        <f t="shared" si="2"/>
        <v>0</v>
      </c>
      <c r="G42" s="14"/>
      <c r="H42" s="22">
        <f t="shared" si="3"/>
        <v>0</v>
      </c>
      <c r="I42" s="43">
        <f t="shared" si="4"/>
        <v>0</v>
      </c>
    </row>
    <row r="43" spans="2:9">
      <c r="B43" s="42" t="s">
        <v>61</v>
      </c>
      <c r="C43" s="30">
        <v>240</v>
      </c>
      <c r="D43" s="11" t="s">
        <v>2</v>
      </c>
      <c r="E43" s="13"/>
      <c r="F43" s="23">
        <f t="shared" si="2"/>
        <v>0</v>
      </c>
      <c r="G43" s="14"/>
      <c r="H43" s="22">
        <f t="shared" si="3"/>
        <v>0</v>
      </c>
      <c r="I43" s="43">
        <f t="shared" si="4"/>
        <v>0</v>
      </c>
    </row>
    <row r="44" spans="2:9">
      <c r="B44" s="42" t="s">
        <v>59</v>
      </c>
      <c r="C44" s="30">
        <v>184</v>
      </c>
      <c r="D44" s="11" t="s">
        <v>2</v>
      </c>
      <c r="E44" s="13"/>
      <c r="F44" s="23">
        <f t="shared" si="2"/>
        <v>0</v>
      </c>
      <c r="G44" s="14"/>
      <c r="H44" s="22">
        <f t="shared" si="3"/>
        <v>0</v>
      </c>
      <c r="I44" s="43">
        <f t="shared" si="4"/>
        <v>0</v>
      </c>
    </row>
    <row r="45" spans="2:9">
      <c r="B45" s="42" t="s">
        <v>62</v>
      </c>
      <c r="C45" s="30">
        <v>58</v>
      </c>
      <c r="D45" s="11" t="s">
        <v>2</v>
      </c>
      <c r="E45" s="13"/>
      <c r="F45" s="23">
        <f>C45*E45</f>
        <v>0</v>
      </c>
      <c r="G45" s="14"/>
      <c r="H45" s="22">
        <f>C45*G45</f>
        <v>0</v>
      </c>
      <c r="I45" s="43">
        <f>F45+H45</f>
        <v>0</v>
      </c>
    </row>
    <row r="46" spans="2:9">
      <c r="B46" s="42" t="s">
        <v>60</v>
      </c>
      <c r="C46" s="30">
        <v>34</v>
      </c>
      <c r="D46" s="11" t="s">
        <v>2</v>
      </c>
      <c r="E46" s="13"/>
      <c r="F46" s="23">
        <f t="shared" si="2"/>
        <v>0</v>
      </c>
      <c r="G46" s="14"/>
      <c r="H46" s="22">
        <f t="shared" si="3"/>
        <v>0</v>
      </c>
      <c r="I46" s="43">
        <f t="shared" si="4"/>
        <v>0</v>
      </c>
    </row>
    <row r="47" spans="2:9">
      <c r="B47" s="42" t="s">
        <v>40</v>
      </c>
      <c r="C47" s="30">
        <v>580</v>
      </c>
      <c r="D47" s="11" t="s">
        <v>0</v>
      </c>
      <c r="E47" s="13"/>
      <c r="F47" s="23">
        <f t="shared" ref="F47:F57" si="17">C47*E47</f>
        <v>0</v>
      </c>
      <c r="G47" s="14"/>
      <c r="H47" s="22">
        <f t="shared" ref="H47:H57" si="18">C47*G47</f>
        <v>0</v>
      </c>
      <c r="I47" s="43">
        <f t="shared" ref="I47:I57" si="19">F47+H47</f>
        <v>0</v>
      </c>
    </row>
    <row r="48" spans="2:9">
      <c r="B48" s="42" t="s">
        <v>36</v>
      </c>
      <c r="C48" s="30">
        <v>1410</v>
      </c>
      <c r="D48" s="11" t="s">
        <v>0</v>
      </c>
      <c r="E48" s="13"/>
      <c r="F48" s="23">
        <f t="shared" si="17"/>
        <v>0</v>
      </c>
      <c r="G48" s="14"/>
      <c r="H48" s="22">
        <f t="shared" si="18"/>
        <v>0</v>
      </c>
      <c r="I48" s="43">
        <f t="shared" si="19"/>
        <v>0</v>
      </c>
    </row>
    <row r="49" spans="2:9">
      <c r="B49" s="42" t="s">
        <v>52</v>
      </c>
      <c r="C49" s="30">
        <v>68</v>
      </c>
      <c r="D49" s="11" t="s">
        <v>0</v>
      </c>
      <c r="E49" s="13"/>
      <c r="F49" s="23">
        <f t="shared" si="17"/>
        <v>0</v>
      </c>
      <c r="G49" s="14"/>
      <c r="H49" s="22">
        <f t="shared" si="18"/>
        <v>0</v>
      </c>
      <c r="I49" s="43">
        <f t="shared" si="19"/>
        <v>0</v>
      </c>
    </row>
    <row r="50" spans="2:9">
      <c r="B50" s="42" t="s">
        <v>31</v>
      </c>
      <c r="C50" s="30">
        <v>145</v>
      </c>
      <c r="D50" s="11" t="s">
        <v>2</v>
      </c>
      <c r="E50" s="13"/>
      <c r="F50" s="23">
        <f t="shared" si="17"/>
        <v>0</v>
      </c>
      <c r="G50" s="14"/>
      <c r="H50" s="22">
        <f t="shared" si="18"/>
        <v>0</v>
      </c>
      <c r="I50" s="43">
        <f t="shared" si="19"/>
        <v>0</v>
      </c>
    </row>
    <row r="51" spans="2:9">
      <c r="B51" s="42" t="s">
        <v>32</v>
      </c>
      <c r="C51" s="30">
        <v>680</v>
      </c>
      <c r="D51" s="11" t="s">
        <v>2</v>
      </c>
      <c r="E51" s="13"/>
      <c r="F51" s="23">
        <f t="shared" si="17"/>
        <v>0</v>
      </c>
      <c r="G51" s="14"/>
      <c r="H51" s="22">
        <f t="shared" si="18"/>
        <v>0</v>
      </c>
      <c r="I51" s="43">
        <f t="shared" si="19"/>
        <v>0</v>
      </c>
    </row>
    <row r="52" spans="2:9" s="4" customFormat="1">
      <c r="B52" s="55" t="s">
        <v>47</v>
      </c>
      <c r="C52" s="31">
        <v>55</v>
      </c>
      <c r="D52" s="18" t="s">
        <v>2</v>
      </c>
      <c r="E52" s="16"/>
      <c r="F52" s="23">
        <f t="shared" si="17"/>
        <v>0</v>
      </c>
      <c r="G52" s="16"/>
      <c r="H52" s="22">
        <f t="shared" si="18"/>
        <v>0</v>
      </c>
      <c r="I52" s="43">
        <f t="shared" si="19"/>
        <v>0</v>
      </c>
    </row>
    <row r="53" spans="2:9" s="4" customFormat="1">
      <c r="B53" s="55" t="s">
        <v>48</v>
      </c>
      <c r="C53" s="31">
        <v>91</v>
      </c>
      <c r="D53" s="18" t="s">
        <v>2</v>
      </c>
      <c r="E53" s="16"/>
      <c r="F53" s="23">
        <f t="shared" si="17"/>
        <v>0</v>
      </c>
      <c r="G53" s="16"/>
      <c r="H53" s="22">
        <f t="shared" si="18"/>
        <v>0</v>
      </c>
      <c r="I53" s="43">
        <f t="shared" si="19"/>
        <v>0</v>
      </c>
    </row>
    <row r="54" spans="2:9">
      <c r="B54" s="42" t="s">
        <v>44</v>
      </c>
      <c r="C54" s="30">
        <v>4</v>
      </c>
      <c r="D54" s="11" t="s">
        <v>2</v>
      </c>
      <c r="E54" s="13"/>
      <c r="F54" s="23">
        <f t="shared" si="17"/>
        <v>0</v>
      </c>
      <c r="G54" s="14"/>
      <c r="H54" s="22">
        <f t="shared" si="18"/>
        <v>0</v>
      </c>
      <c r="I54" s="43">
        <f t="shared" si="19"/>
        <v>0</v>
      </c>
    </row>
    <row r="55" spans="2:9">
      <c r="B55" s="42" t="s">
        <v>45</v>
      </c>
      <c r="C55" s="30">
        <v>25</v>
      </c>
      <c r="D55" s="11" t="s">
        <v>2</v>
      </c>
      <c r="E55" s="13"/>
      <c r="F55" s="23">
        <f t="shared" si="17"/>
        <v>0</v>
      </c>
      <c r="G55" s="14"/>
      <c r="H55" s="22">
        <f t="shared" si="18"/>
        <v>0</v>
      </c>
      <c r="I55" s="43">
        <f t="shared" si="19"/>
        <v>0</v>
      </c>
    </row>
    <row r="56" spans="2:9">
      <c r="B56" s="42" t="s">
        <v>46</v>
      </c>
      <c r="C56" s="30">
        <v>15</v>
      </c>
      <c r="D56" s="11" t="s">
        <v>2</v>
      </c>
      <c r="E56" s="13"/>
      <c r="F56" s="23">
        <f t="shared" si="17"/>
        <v>0</v>
      </c>
      <c r="G56" s="14"/>
      <c r="H56" s="22">
        <f t="shared" si="18"/>
        <v>0</v>
      </c>
      <c r="I56" s="43">
        <f t="shared" si="19"/>
        <v>0</v>
      </c>
    </row>
    <row r="57" spans="2:9">
      <c r="B57" s="42" t="s">
        <v>53</v>
      </c>
      <c r="C57" s="30">
        <v>1</v>
      </c>
      <c r="D57" s="11" t="s">
        <v>0</v>
      </c>
      <c r="E57" s="13"/>
      <c r="F57" s="23">
        <f t="shared" si="17"/>
        <v>0</v>
      </c>
      <c r="G57" s="14"/>
      <c r="H57" s="22">
        <f t="shared" si="18"/>
        <v>0</v>
      </c>
      <c r="I57" s="43">
        <f t="shared" si="19"/>
        <v>0</v>
      </c>
    </row>
    <row r="58" spans="2:9">
      <c r="B58" s="42"/>
      <c r="C58" s="30"/>
      <c r="D58" s="11"/>
      <c r="E58" s="13"/>
      <c r="F58" s="23"/>
      <c r="G58" s="14"/>
      <c r="H58" s="22"/>
      <c r="I58" s="43"/>
    </row>
    <row r="59" spans="2:9">
      <c r="B59" s="42" t="s">
        <v>49</v>
      </c>
      <c r="C59" s="30">
        <v>315</v>
      </c>
      <c r="D59" s="11" t="s">
        <v>0</v>
      </c>
      <c r="E59" s="13"/>
      <c r="F59" s="23">
        <f t="shared" ref="F59:F63" si="20">C59*E59</f>
        <v>0</v>
      </c>
      <c r="G59" s="14"/>
      <c r="H59" s="22">
        <f t="shared" ref="H59:H63" si="21">C59*G59</f>
        <v>0</v>
      </c>
      <c r="I59" s="43">
        <f t="shared" ref="I59:I63" si="22">F59+H59</f>
        <v>0</v>
      </c>
    </row>
    <row r="60" spans="2:9">
      <c r="B60" s="42" t="s">
        <v>50</v>
      </c>
      <c r="C60" s="30">
        <v>466</v>
      </c>
      <c r="D60" s="11" t="s">
        <v>0</v>
      </c>
      <c r="E60" s="13"/>
      <c r="F60" s="23">
        <f t="shared" si="20"/>
        <v>0</v>
      </c>
      <c r="G60" s="14"/>
      <c r="H60" s="22">
        <f t="shared" si="21"/>
        <v>0</v>
      </c>
      <c r="I60" s="43">
        <f t="shared" si="22"/>
        <v>0</v>
      </c>
    </row>
    <row r="61" spans="2:9">
      <c r="B61" s="42" t="s">
        <v>27</v>
      </c>
      <c r="C61" s="30">
        <v>195</v>
      </c>
      <c r="D61" s="11" t="s">
        <v>2</v>
      </c>
      <c r="E61" s="13"/>
      <c r="F61" s="23">
        <f t="shared" si="20"/>
        <v>0</v>
      </c>
      <c r="G61" s="14"/>
      <c r="H61" s="22">
        <f t="shared" si="21"/>
        <v>0</v>
      </c>
      <c r="I61" s="43">
        <f t="shared" si="22"/>
        <v>0</v>
      </c>
    </row>
    <row r="62" spans="2:9">
      <c r="B62" s="42" t="s">
        <v>16</v>
      </c>
      <c r="C62" s="30">
        <v>58</v>
      </c>
      <c r="D62" s="11" t="s">
        <v>0</v>
      </c>
      <c r="E62" s="13"/>
      <c r="F62" s="23">
        <f t="shared" si="20"/>
        <v>0</v>
      </c>
      <c r="G62" s="14"/>
      <c r="H62" s="22">
        <f t="shared" si="21"/>
        <v>0</v>
      </c>
      <c r="I62" s="43">
        <f t="shared" si="22"/>
        <v>0</v>
      </c>
    </row>
    <row r="63" spans="2:9">
      <c r="B63" s="42" t="s">
        <v>6</v>
      </c>
      <c r="C63" s="30">
        <v>1.5</v>
      </c>
      <c r="D63" s="11" t="s">
        <v>7</v>
      </c>
      <c r="E63" s="13"/>
      <c r="F63" s="23">
        <f t="shared" si="20"/>
        <v>0</v>
      </c>
      <c r="G63" s="14"/>
      <c r="H63" s="22">
        <f t="shared" si="21"/>
        <v>0</v>
      </c>
      <c r="I63" s="43">
        <f t="shared" si="22"/>
        <v>0</v>
      </c>
    </row>
    <row r="64" spans="2:9">
      <c r="B64" s="42"/>
      <c r="C64" s="30"/>
      <c r="D64" s="11"/>
      <c r="E64" s="13"/>
      <c r="F64" s="23"/>
      <c r="G64" s="14"/>
      <c r="H64" s="22"/>
      <c r="I64" s="43"/>
    </row>
    <row r="65" spans="1:10" s="5" customFormat="1">
      <c r="B65" s="56" t="s">
        <v>19</v>
      </c>
      <c r="C65" s="16">
        <v>1</v>
      </c>
      <c r="D65" s="18" t="s">
        <v>3</v>
      </c>
      <c r="E65" s="16"/>
      <c r="F65" s="23">
        <f t="shared" ref="F65:F71" si="23">C65*E65</f>
        <v>0</v>
      </c>
      <c r="G65" s="17"/>
      <c r="H65" s="22">
        <f t="shared" ref="H65:H71" si="24">C65*G65</f>
        <v>0</v>
      </c>
      <c r="I65" s="43">
        <f t="shared" ref="I65:I71" si="25">F65+H65</f>
        <v>0</v>
      </c>
    </row>
    <row r="66" spans="1:10" s="5" customFormat="1">
      <c r="B66" s="57" t="s">
        <v>20</v>
      </c>
      <c r="C66" s="32">
        <v>50</v>
      </c>
      <c r="D66" s="19" t="s">
        <v>1</v>
      </c>
      <c r="E66" s="17"/>
      <c r="F66" s="23">
        <f t="shared" si="23"/>
        <v>0</v>
      </c>
      <c r="G66" s="14"/>
      <c r="H66" s="22">
        <f t="shared" si="24"/>
        <v>0</v>
      </c>
      <c r="I66" s="43">
        <f t="shared" si="25"/>
        <v>0</v>
      </c>
    </row>
    <row r="67" spans="1:10">
      <c r="B67" s="42" t="s">
        <v>28</v>
      </c>
      <c r="C67" s="30">
        <v>30</v>
      </c>
      <c r="D67" s="11" t="s">
        <v>1</v>
      </c>
      <c r="E67" s="13"/>
      <c r="F67" s="23">
        <f t="shared" si="23"/>
        <v>0</v>
      </c>
      <c r="G67" s="14"/>
      <c r="H67" s="22">
        <f t="shared" si="24"/>
        <v>0</v>
      </c>
      <c r="I67" s="43">
        <f t="shared" si="25"/>
        <v>0</v>
      </c>
    </row>
    <row r="68" spans="1:10">
      <c r="B68" s="42" t="s">
        <v>29</v>
      </c>
      <c r="C68" s="30">
        <v>80</v>
      </c>
      <c r="D68" s="11" t="s">
        <v>1</v>
      </c>
      <c r="E68" s="13"/>
      <c r="F68" s="23">
        <f t="shared" si="23"/>
        <v>0</v>
      </c>
      <c r="G68" s="14"/>
      <c r="H68" s="22">
        <f t="shared" si="24"/>
        <v>0</v>
      </c>
      <c r="I68" s="43">
        <f t="shared" si="25"/>
        <v>0</v>
      </c>
    </row>
    <row r="69" spans="1:10">
      <c r="B69" s="42" t="s">
        <v>41</v>
      </c>
      <c r="C69" s="30">
        <v>1</v>
      </c>
      <c r="D69" s="11" t="s">
        <v>3</v>
      </c>
      <c r="E69" s="13"/>
      <c r="F69" s="23">
        <f t="shared" si="23"/>
        <v>0</v>
      </c>
      <c r="G69" s="14"/>
      <c r="H69" s="22">
        <f t="shared" si="24"/>
        <v>0</v>
      </c>
      <c r="I69" s="43">
        <f t="shared" si="25"/>
        <v>0</v>
      </c>
    </row>
    <row r="70" spans="1:10">
      <c r="B70" s="42" t="s">
        <v>37</v>
      </c>
      <c r="C70" s="30">
        <v>1</v>
      </c>
      <c r="D70" s="11" t="s">
        <v>8</v>
      </c>
      <c r="E70" s="13"/>
      <c r="F70" s="23">
        <f t="shared" si="23"/>
        <v>0</v>
      </c>
      <c r="G70" s="14"/>
      <c r="H70" s="22">
        <f t="shared" si="24"/>
        <v>0</v>
      </c>
      <c r="I70" s="43">
        <f t="shared" si="25"/>
        <v>0</v>
      </c>
    </row>
    <row r="71" spans="1:10">
      <c r="A71" s="6"/>
      <c r="B71" s="42" t="s">
        <v>21</v>
      </c>
      <c r="C71" s="33">
        <v>1</v>
      </c>
      <c r="D71" s="20" t="s">
        <v>3</v>
      </c>
      <c r="E71" s="13"/>
      <c r="F71" s="23">
        <f t="shared" si="23"/>
        <v>0</v>
      </c>
      <c r="G71" s="14"/>
      <c r="H71" s="22">
        <f t="shared" si="24"/>
        <v>0</v>
      </c>
      <c r="I71" s="43">
        <f t="shared" si="25"/>
        <v>0</v>
      </c>
    </row>
    <row r="72" spans="1:10" s="26" customFormat="1" ht="13.8" customHeight="1">
      <c r="A72" s="28"/>
      <c r="B72" s="44" t="s">
        <v>4</v>
      </c>
      <c r="C72" s="45"/>
      <c r="D72" s="46"/>
      <c r="E72" s="47"/>
      <c r="F72" s="48"/>
      <c r="G72" s="49"/>
      <c r="H72" s="50"/>
      <c r="I72" s="51">
        <f>SUM(I20:I71)</f>
        <v>0</v>
      </c>
      <c r="J72" s="27"/>
    </row>
    <row r="74" spans="1:10" s="58" customFormat="1">
      <c r="B74" s="59" t="s">
        <v>13</v>
      </c>
      <c r="C74" s="60"/>
      <c r="D74" s="60"/>
      <c r="E74" s="60"/>
      <c r="F74" s="60">
        <f>SUM(F2:F73)</f>
        <v>0</v>
      </c>
      <c r="G74" s="60"/>
      <c r="H74" s="60">
        <f>SUM(H2:H73)</f>
        <v>0</v>
      </c>
      <c r="I74" s="60">
        <f>SUM(I2:I72)/2</f>
        <v>0</v>
      </c>
    </row>
  </sheetData>
  <printOptions horizontalCentered="1"/>
  <pageMargins left="0.25" right="0.25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F149E-11E2-498B-B1F5-117D1A13FDA9}">
  <dimension ref="A2:Q151"/>
  <sheetViews>
    <sheetView topLeftCell="A61" workbookViewId="0">
      <selection activeCell="E8" sqref="E8"/>
    </sheetView>
  </sheetViews>
  <sheetFormatPr defaultColWidth="9.109375" defaultRowHeight="13.8"/>
  <cols>
    <col min="1" max="1" width="1.5546875" style="104" bestFit="1" customWidth="1"/>
    <col min="2" max="2" width="75.21875" style="142" bestFit="1" customWidth="1"/>
    <col min="3" max="3" width="8.33203125" style="143" bestFit="1" customWidth="1"/>
    <col min="4" max="4" width="3.33203125" style="144" bestFit="1" customWidth="1"/>
    <col min="5" max="5" width="9.33203125" style="143" bestFit="1" customWidth="1"/>
    <col min="6" max="6" width="13.6640625" style="145" bestFit="1" customWidth="1"/>
    <col min="7" max="7" width="8.33203125" style="143" bestFit="1" customWidth="1"/>
    <col min="8" max="8" width="12.109375" style="145" bestFit="1" customWidth="1"/>
    <col min="9" max="9" width="13.6640625" style="145" bestFit="1" customWidth="1"/>
    <col min="10" max="10" width="1.5546875" style="104" bestFit="1" customWidth="1"/>
    <col min="11" max="16384" width="9.109375" style="104"/>
  </cols>
  <sheetData>
    <row r="2" spans="1:17" s="67" customFormat="1" ht="13.8" customHeight="1">
      <c r="A2" s="67" t="s">
        <v>9</v>
      </c>
      <c r="B2" s="68" t="s">
        <v>5</v>
      </c>
      <c r="C2" s="69" t="s">
        <v>0</v>
      </c>
      <c r="D2" s="69" t="s">
        <v>10</v>
      </c>
      <c r="E2" s="70" t="s">
        <v>12</v>
      </c>
      <c r="F2" s="71" t="s">
        <v>4</v>
      </c>
      <c r="G2" s="70" t="s">
        <v>11</v>
      </c>
      <c r="H2" s="71" t="s">
        <v>4</v>
      </c>
      <c r="I2" s="71" t="s">
        <v>13</v>
      </c>
      <c r="J2" s="67" t="s">
        <v>9</v>
      </c>
      <c r="M2" s="70" t="s">
        <v>12</v>
      </c>
      <c r="N2" s="71" t="s">
        <v>4</v>
      </c>
      <c r="O2" s="70" t="s">
        <v>11</v>
      </c>
      <c r="P2" s="71" t="s">
        <v>4</v>
      </c>
      <c r="Q2" s="71" t="s">
        <v>13</v>
      </c>
    </row>
    <row r="3" spans="1:17" s="72" customFormat="1" ht="13.8" customHeight="1">
      <c r="B3" s="73" t="s">
        <v>66</v>
      </c>
      <c r="C3" s="74"/>
      <c r="D3" s="75"/>
      <c r="E3" s="76"/>
      <c r="F3" s="77"/>
      <c r="G3" s="76"/>
      <c r="H3" s="77"/>
      <c r="I3" s="78"/>
    </row>
    <row r="4" spans="1:17" s="79" customFormat="1" ht="13.8" customHeight="1">
      <c r="B4" s="80" t="s">
        <v>67</v>
      </c>
      <c r="C4" s="81">
        <v>1</v>
      </c>
      <c r="D4" s="82" t="s">
        <v>0</v>
      </c>
      <c r="E4" s="83"/>
      <c r="F4" s="84">
        <f>C4*E4</f>
        <v>0</v>
      </c>
      <c r="G4" s="83"/>
      <c r="H4" s="85">
        <f>C4*G4</f>
        <v>0</v>
      </c>
      <c r="I4" s="86">
        <f>H4+F4</f>
        <v>0</v>
      </c>
      <c r="J4" s="87"/>
    </row>
    <row r="5" spans="1:17" s="79" customFormat="1" ht="13.8" customHeight="1">
      <c r="B5" s="80" t="s">
        <v>68</v>
      </c>
      <c r="C5" s="81">
        <v>3</v>
      </c>
      <c r="D5" s="82" t="s">
        <v>0</v>
      </c>
      <c r="E5" s="83"/>
      <c r="F5" s="84">
        <f>C5*E5</f>
        <v>0</v>
      </c>
      <c r="G5" s="83"/>
      <c r="H5" s="85">
        <f>C5*G5</f>
        <v>0</v>
      </c>
      <c r="I5" s="86">
        <f>H5+F5</f>
        <v>0</v>
      </c>
      <c r="J5" s="87"/>
    </row>
    <row r="6" spans="1:17" s="79" customFormat="1" ht="13.8" customHeight="1">
      <c r="B6" s="80" t="s">
        <v>69</v>
      </c>
      <c r="C6" s="81">
        <v>2</v>
      </c>
      <c r="D6" s="82" t="s">
        <v>0</v>
      </c>
      <c r="E6" s="83"/>
      <c r="F6" s="84">
        <f>C6*E6</f>
        <v>0</v>
      </c>
      <c r="G6" s="83"/>
      <c r="H6" s="85">
        <f>C6*G6</f>
        <v>0</v>
      </c>
      <c r="I6" s="86">
        <f>H6+F6</f>
        <v>0</v>
      </c>
      <c r="J6" s="87"/>
    </row>
    <row r="7" spans="1:17" s="79" customFormat="1" ht="13.8" customHeight="1">
      <c r="B7" s="80" t="s">
        <v>70</v>
      </c>
      <c r="C7" s="81">
        <v>2</v>
      </c>
      <c r="D7" s="82" t="s">
        <v>0</v>
      </c>
      <c r="E7" s="83"/>
      <c r="F7" s="84">
        <f>C7*E7</f>
        <v>0</v>
      </c>
      <c r="G7" s="83"/>
      <c r="H7" s="85">
        <f>C7*G7</f>
        <v>0</v>
      </c>
      <c r="I7" s="86">
        <f>H7+F7</f>
        <v>0</v>
      </c>
      <c r="J7" s="87"/>
    </row>
    <row r="8" spans="1:17" s="79" customFormat="1" ht="13.8" customHeight="1">
      <c r="B8" s="80" t="s">
        <v>71</v>
      </c>
      <c r="C8" s="81">
        <v>1</v>
      </c>
      <c r="D8" s="82" t="s">
        <v>0</v>
      </c>
      <c r="E8" s="83"/>
      <c r="F8" s="84">
        <f>C8*E8</f>
        <v>0</v>
      </c>
      <c r="G8" s="83"/>
      <c r="H8" s="85">
        <f>C8*G8</f>
        <v>0</v>
      </c>
      <c r="I8" s="86">
        <f>H8+F8</f>
        <v>0</v>
      </c>
      <c r="J8" s="87"/>
    </row>
    <row r="9" spans="1:17" s="79" customFormat="1" ht="13.8" customHeight="1">
      <c r="B9" s="80"/>
      <c r="C9" s="81"/>
      <c r="D9" s="82"/>
      <c r="E9" s="83"/>
      <c r="F9" s="84"/>
      <c r="G9" s="83"/>
      <c r="H9" s="85"/>
      <c r="I9" s="86"/>
      <c r="J9" s="87"/>
    </row>
    <row r="10" spans="1:17" s="79" customFormat="1" ht="13.8" customHeight="1">
      <c r="B10" s="80" t="s">
        <v>72</v>
      </c>
      <c r="C10" s="81">
        <v>1</v>
      </c>
      <c r="D10" s="82" t="s">
        <v>0</v>
      </c>
      <c r="E10" s="83"/>
      <c r="F10" s="84">
        <f t="shared" ref="F10:F14" si="0">C10*E10</f>
        <v>0</v>
      </c>
      <c r="G10" s="83"/>
      <c r="H10" s="85">
        <f t="shared" ref="H10:H14" si="1">C10*G10</f>
        <v>0</v>
      </c>
      <c r="I10" s="86">
        <f t="shared" ref="I10:I14" si="2">H10+F10</f>
        <v>0</v>
      </c>
      <c r="J10" s="87"/>
    </row>
    <row r="11" spans="1:17" s="79" customFormat="1" ht="13.8" customHeight="1">
      <c r="B11" s="80" t="s">
        <v>73</v>
      </c>
      <c r="C11" s="81">
        <v>1</v>
      </c>
      <c r="D11" s="82" t="s">
        <v>0</v>
      </c>
      <c r="E11" s="88"/>
      <c r="F11" s="84">
        <f t="shared" si="0"/>
        <v>0</v>
      </c>
      <c r="G11" s="88"/>
      <c r="H11" s="85">
        <f t="shared" si="1"/>
        <v>0</v>
      </c>
      <c r="I11" s="86">
        <f t="shared" si="2"/>
        <v>0</v>
      </c>
      <c r="J11" s="87"/>
    </row>
    <row r="12" spans="1:17" s="79" customFormat="1" ht="13.8" customHeight="1">
      <c r="B12" s="80" t="s">
        <v>74</v>
      </c>
      <c r="C12" s="81">
        <v>1</v>
      </c>
      <c r="D12" s="82" t="s">
        <v>0</v>
      </c>
      <c r="E12" s="83"/>
      <c r="F12" s="84">
        <f>C12*E12</f>
        <v>0</v>
      </c>
      <c r="G12" s="83"/>
      <c r="H12" s="85">
        <f>C12*G12</f>
        <v>0</v>
      </c>
      <c r="I12" s="86">
        <f>H12+F12</f>
        <v>0</v>
      </c>
      <c r="J12" s="87"/>
    </row>
    <row r="13" spans="1:17" s="79" customFormat="1" ht="13.8" customHeight="1">
      <c r="B13" s="80" t="s">
        <v>75</v>
      </c>
      <c r="C13" s="81">
        <v>1</v>
      </c>
      <c r="D13" s="82" t="s">
        <v>0</v>
      </c>
      <c r="E13" s="88"/>
      <c r="F13" s="84">
        <f>C13*E13</f>
        <v>0</v>
      </c>
      <c r="G13" s="88"/>
      <c r="H13" s="85">
        <f>C13*G13</f>
        <v>0</v>
      </c>
      <c r="I13" s="86">
        <f>H13+F13</f>
        <v>0</v>
      </c>
      <c r="J13" s="87"/>
    </row>
    <row r="14" spans="1:17" s="79" customFormat="1" ht="13.8" customHeight="1">
      <c r="B14" s="80" t="s">
        <v>76</v>
      </c>
      <c r="C14" s="81">
        <v>1</v>
      </c>
      <c r="D14" s="82" t="s">
        <v>0</v>
      </c>
      <c r="E14" s="83"/>
      <c r="F14" s="84">
        <f t="shared" si="0"/>
        <v>0</v>
      </c>
      <c r="G14" s="83"/>
      <c r="H14" s="85">
        <f t="shared" si="1"/>
        <v>0</v>
      </c>
      <c r="I14" s="86">
        <f t="shared" si="2"/>
        <v>0</v>
      </c>
      <c r="J14" s="87"/>
    </row>
    <row r="15" spans="1:17" s="79" customFormat="1" ht="13.8" customHeight="1">
      <c r="B15" s="89" t="s">
        <v>77</v>
      </c>
      <c r="C15" s="81">
        <v>4</v>
      </c>
      <c r="D15" s="82" t="s">
        <v>0</v>
      </c>
      <c r="E15" s="83"/>
      <c r="F15" s="84">
        <f t="shared" ref="F15:F32" si="3">C15*E15</f>
        <v>0</v>
      </c>
      <c r="G15" s="83"/>
      <c r="H15" s="85">
        <f t="shared" ref="H15:H32" si="4">C15*G15</f>
        <v>0</v>
      </c>
      <c r="I15" s="86">
        <f t="shared" ref="I15:I32" si="5">H15+F15</f>
        <v>0</v>
      </c>
      <c r="J15" s="87"/>
    </row>
    <row r="16" spans="1:17" s="79" customFormat="1" ht="13.8" customHeight="1">
      <c r="B16" s="89" t="s">
        <v>78</v>
      </c>
      <c r="C16" s="90">
        <v>230</v>
      </c>
      <c r="D16" s="91" t="s">
        <v>2</v>
      </c>
      <c r="E16" s="83"/>
      <c r="F16" s="84">
        <f t="shared" si="3"/>
        <v>0</v>
      </c>
      <c r="G16" s="83"/>
      <c r="H16" s="85">
        <f t="shared" si="4"/>
        <v>0</v>
      </c>
      <c r="I16" s="86">
        <f t="shared" si="5"/>
        <v>0</v>
      </c>
      <c r="J16" s="87"/>
    </row>
    <row r="17" spans="1:10" s="79" customFormat="1" ht="13.8" customHeight="1">
      <c r="B17" s="89" t="s">
        <v>79</v>
      </c>
      <c r="C17" s="90">
        <v>90</v>
      </c>
      <c r="D17" s="91" t="s">
        <v>2</v>
      </c>
      <c r="E17" s="83"/>
      <c r="F17" s="84">
        <f t="shared" si="3"/>
        <v>0</v>
      </c>
      <c r="G17" s="83"/>
      <c r="H17" s="85">
        <f t="shared" si="4"/>
        <v>0</v>
      </c>
      <c r="I17" s="86">
        <f t="shared" si="5"/>
        <v>0</v>
      </c>
      <c r="J17" s="87"/>
    </row>
    <row r="18" spans="1:10" s="79" customFormat="1" ht="13.8" customHeight="1">
      <c r="B18" s="80" t="s">
        <v>80</v>
      </c>
      <c r="C18" s="90">
        <v>17</v>
      </c>
      <c r="D18" s="91" t="s">
        <v>0</v>
      </c>
      <c r="E18" s="83"/>
      <c r="F18" s="84">
        <f t="shared" si="3"/>
        <v>0</v>
      </c>
      <c r="G18" s="83"/>
      <c r="H18" s="85">
        <f t="shared" si="4"/>
        <v>0</v>
      </c>
      <c r="I18" s="86">
        <f t="shared" si="5"/>
        <v>0</v>
      </c>
      <c r="J18" s="87"/>
    </row>
    <row r="19" spans="1:10" s="92" customFormat="1">
      <c r="B19" s="93" t="s">
        <v>81</v>
      </c>
      <c r="C19" s="90">
        <v>35</v>
      </c>
      <c r="D19" s="94" t="s">
        <v>2</v>
      </c>
      <c r="E19" s="83"/>
      <c r="F19" s="95">
        <f t="shared" si="3"/>
        <v>0</v>
      </c>
      <c r="G19" s="83"/>
      <c r="H19" s="96">
        <f t="shared" si="4"/>
        <v>0</v>
      </c>
      <c r="I19" s="97">
        <f t="shared" ref="I19:I23" si="6">F19+H19</f>
        <v>0</v>
      </c>
    </row>
    <row r="20" spans="1:10" s="98" customFormat="1">
      <c r="B20" s="99" t="s">
        <v>49</v>
      </c>
      <c r="C20" s="100">
        <v>5</v>
      </c>
      <c r="D20" s="101" t="s">
        <v>0</v>
      </c>
      <c r="E20" s="102"/>
      <c r="F20" s="95">
        <f t="shared" si="3"/>
        <v>0</v>
      </c>
      <c r="G20" s="103"/>
      <c r="H20" s="96">
        <f t="shared" si="4"/>
        <v>0</v>
      </c>
      <c r="I20" s="97">
        <f t="shared" si="6"/>
        <v>0</v>
      </c>
    </row>
    <row r="21" spans="1:10" s="98" customFormat="1">
      <c r="B21" s="99" t="s">
        <v>50</v>
      </c>
      <c r="C21" s="100">
        <v>4</v>
      </c>
      <c r="D21" s="101" t="s">
        <v>0</v>
      </c>
      <c r="E21" s="102"/>
      <c r="F21" s="95">
        <f t="shared" si="3"/>
        <v>0</v>
      </c>
      <c r="G21" s="103"/>
      <c r="H21" s="96">
        <f t="shared" si="4"/>
        <v>0</v>
      </c>
      <c r="I21" s="97">
        <f t="shared" si="6"/>
        <v>0</v>
      </c>
    </row>
    <row r="22" spans="1:10" s="98" customFormat="1">
      <c r="B22" s="99" t="s">
        <v>27</v>
      </c>
      <c r="C22" s="100">
        <v>40</v>
      </c>
      <c r="D22" s="101" t="s">
        <v>2</v>
      </c>
      <c r="E22" s="102"/>
      <c r="F22" s="95">
        <f t="shared" si="3"/>
        <v>0</v>
      </c>
      <c r="G22" s="103"/>
      <c r="H22" s="96">
        <f t="shared" si="4"/>
        <v>0</v>
      </c>
      <c r="I22" s="97">
        <f t="shared" si="6"/>
        <v>0</v>
      </c>
    </row>
    <row r="23" spans="1:10" s="98" customFormat="1">
      <c r="B23" s="99" t="s">
        <v>16</v>
      </c>
      <c r="C23" s="100">
        <v>5</v>
      </c>
      <c r="D23" s="101" t="s">
        <v>0</v>
      </c>
      <c r="E23" s="102"/>
      <c r="F23" s="95">
        <f t="shared" si="3"/>
        <v>0</v>
      </c>
      <c r="G23" s="103"/>
      <c r="H23" s="96">
        <f t="shared" si="4"/>
        <v>0</v>
      </c>
      <c r="I23" s="97">
        <f t="shared" si="6"/>
        <v>0</v>
      </c>
    </row>
    <row r="24" spans="1:10" s="79" customFormat="1" ht="13.8" customHeight="1">
      <c r="B24" s="80" t="s">
        <v>82</v>
      </c>
      <c r="C24" s="90">
        <v>2</v>
      </c>
      <c r="D24" s="91" t="s">
        <v>0</v>
      </c>
      <c r="E24" s="83"/>
      <c r="F24" s="84">
        <f t="shared" si="3"/>
        <v>0</v>
      </c>
      <c r="G24" s="83"/>
      <c r="H24" s="85">
        <f t="shared" si="4"/>
        <v>0</v>
      </c>
      <c r="I24" s="86">
        <f t="shared" si="5"/>
        <v>0</v>
      </c>
      <c r="J24" s="87"/>
    </row>
    <row r="25" spans="1:10" s="79" customFormat="1" ht="13.8" customHeight="1">
      <c r="B25" s="80" t="s">
        <v>83</v>
      </c>
      <c r="C25" s="90">
        <v>6</v>
      </c>
      <c r="D25" s="91" t="s">
        <v>0</v>
      </c>
      <c r="E25" s="83"/>
      <c r="F25" s="84">
        <f t="shared" si="3"/>
        <v>0</v>
      </c>
      <c r="G25" s="83"/>
      <c r="H25" s="85">
        <f t="shared" si="4"/>
        <v>0</v>
      </c>
      <c r="I25" s="86">
        <f t="shared" si="5"/>
        <v>0</v>
      </c>
      <c r="J25" s="87"/>
    </row>
    <row r="26" spans="1:10" s="79" customFormat="1" ht="13.8" customHeight="1">
      <c r="A26" s="104"/>
      <c r="B26" s="89" t="s">
        <v>84</v>
      </c>
      <c r="C26" s="90">
        <v>1</v>
      </c>
      <c r="D26" s="105" t="s">
        <v>3</v>
      </c>
      <c r="E26" s="88"/>
      <c r="F26" s="84">
        <f t="shared" si="3"/>
        <v>0</v>
      </c>
      <c r="G26" s="83"/>
      <c r="H26" s="85">
        <f t="shared" si="4"/>
        <v>0</v>
      </c>
      <c r="I26" s="86">
        <f t="shared" si="5"/>
        <v>0</v>
      </c>
      <c r="J26" s="87"/>
    </row>
    <row r="27" spans="1:10" s="79" customFormat="1" ht="13.8" customHeight="1">
      <c r="A27" s="104"/>
      <c r="B27" s="89" t="s">
        <v>85</v>
      </c>
      <c r="C27" s="90">
        <v>4</v>
      </c>
      <c r="D27" s="105" t="s">
        <v>0</v>
      </c>
      <c r="E27" s="88"/>
      <c r="F27" s="84">
        <f t="shared" si="3"/>
        <v>0</v>
      </c>
      <c r="G27" s="83"/>
      <c r="H27" s="85">
        <f t="shared" si="4"/>
        <v>0</v>
      </c>
      <c r="I27" s="86">
        <f t="shared" si="5"/>
        <v>0</v>
      </c>
      <c r="J27" s="87"/>
    </row>
    <row r="28" spans="1:10" s="107" customFormat="1" ht="13.8" customHeight="1">
      <c r="A28" s="106"/>
      <c r="B28" s="89" t="s">
        <v>86</v>
      </c>
      <c r="C28" s="81">
        <v>1</v>
      </c>
      <c r="D28" s="82" t="s">
        <v>3</v>
      </c>
      <c r="E28" s="83"/>
      <c r="F28" s="84">
        <f t="shared" si="3"/>
        <v>0</v>
      </c>
      <c r="G28" s="88"/>
      <c r="H28" s="85">
        <f t="shared" si="4"/>
        <v>0</v>
      </c>
      <c r="I28" s="86">
        <f t="shared" si="5"/>
        <v>0</v>
      </c>
      <c r="J28" s="87"/>
    </row>
    <row r="29" spans="1:10" s="79" customFormat="1" ht="13.8" customHeight="1">
      <c r="A29" s="104"/>
      <c r="B29" s="108" t="s">
        <v>87</v>
      </c>
      <c r="C29" s="90">
        <v>1</v>
      </c>
      <c r="D29" s="105" t="s">
        <v>3</v>
      </c>
      <c r="E29" s="88"/>
      <c r="F29" s="84">
        <f t="shared" si="3"/>
        <v>0</v>
      </c>
      <c r="G29" s="83"/>
      <c r="H29" s="85">
        <f t="shared" si="4"/>
        <v>0</v>
      </c>
      <c r="I29" s="86">
        <f t="shared" si="5"/>
        <v>0</v>
      </c>
      <c r="J29" s="87"/>
    </row>
    <row r="30" spans="1:10" s="111" customFormat="1" ht="13.8" customHeight="1">
      <c r="A30" s="109"/>
      <c r="B30" s="110" t="s">
        <v>88</v>
      </c>
      <c r="C30" s="88">
        <v>1</v>
      </c>
      <c r="D30" s="91" t="s">
        <v>3</v>
      </c>
      <c r="E30" s="88"/>
      <c r="F30" s="84">
        <f t="shared" si="3"/>
        <v>0</v>
      </c>
      <c r="G30" s="83"/>
      <c r="H30" s="85">
        <f t="shared" si="4"/>
        <v>0</v>
      </c>
      <c r="I30" s="86">
        <f t="shared" si="5"/>
        <v>0</v>
      </c>
      <c r="J30" s="87"/>
    </row>
    <row r="31" spans="1:10" s="111" customFormat="1" ht="13.8" customHeight="1">
      <c r="A31" s="109"/>
      <c r="B31" s="112" t="s">
        <v>89</v>
      </c>
      <c r="C31" s="90">
        <v>1</v>
      </c>
      <c r="D31" s="91" t="s">
        <v>3</v>
      </c>
      <c r="E31" s="88"/>
      <c r="F31" s="84">
        <f t="shared" si="3"/>
        <v>0</v>
      </c>
      <c r="G31" s="83"/>
      <c r="H31" s="85">
        <f t="shared" si="4"/>
        <v>0</v>
      </c>
      <c r="I31" s="86">
        <f t="shared" si="5"/>
        <v>0</v>
      </c>
      <c r="J31" s="87"/>
    </row>
    <row r="32" spans="1:10" s="111" customFormat="1" ht="13.8" customHeight="1">
      <c r="A32" s="109"/>
      <c r="B32" s="112" t="s">
        <v>90</v>
      </c>
      <c r="C32" s="90">
        <v>1</v>
      </c>
      <c r="D32" s="91" t="s">
        <v>3</v>
      </c>
      <c r="E32" s="88"/>
      <c r="F32" s="84">
        <f t="shared" si="3"/>
        <v>0</v>
      </c>
      <c r="G32" s="83"/>
      <c r="H32" s="85">
        <f t="shared" si="4"/>
        <v>0</v>
      </c>
      <c r="I32" s="86">
        <f t="shared" si="5"/>
        <v>0</v>
      </c>
      <c r="J32" s="87"/>
    </row>
    <row r="33" spans="1:10" s="79" customFormat="1" ht="13.8" customHeight="1">
      <c r="A33" s="104"/>
      <c r="B33" s="44" t="s">
        <v>4</v>
      </c>
      <c r="C33" s="113"/>
      <c r="D33" s="114"/>
      <c r="E33" s="115"/>
      <c r="F33" s="116"/>
      <c r="G33" s="117"/>
      <c r="H33" s="118"/>
      <c r="I33" s="119">
        <f>SUM(I3:I32)</f>
        <v>0</v>
      </c>
      <c r="J33" s="87"/>
    </row>
    <row r="34" spans="1:10" s="79" customFormat="1" ht="13.8" customHeight="1">
      <c r="A34" s="104"/>
      <c r="B34" s="120"/>
      <c r="C34" s="121"/>
      <c r="D34" s="82"/>
      <c r="E34" s="121"/>
      <c r="F34" s="84"/>
      <c r="G34" s="121"/>
      <c r="H34" s="85"/>
      <c r="I34" s="85"/>
      <c r="J34" s="87"/>
    </row>
    <row r="35" spans="1:10" s="79" customFormat="1" ht="13.8" customHeight="1">
      <c r="A35" s="107"/>
      <c r="B35" s="122" t="s">
        <v>91</v>
      </c>
      <c r="C35" s="123"/>
      <c r="D35" s="124"/>
      <c r="E35" s="125"/>
      <c r="F35" s="126"/>
      <c r="G35" s="125"/>
      <c r="H35" s="127"/>
      <c r="I35" s="128"/>
      <c r="J35" s="87"/>
    </row>
    <row r="36" spans="1:10" s="79" customFormat="1" ht="13.8" customHeight="1">
      <c r="A36" s="129"/>
      <c r="B36" s="80" t="s">
        <v>121</v>
      </c>
      <c r="C36" s="81">
        <v>1</v>
      </c>
      <c r="D36" s="130" t="s">
        <v>0</v>
      </c>
      <c r="E36" s="83"/>
      <c r="F36" s="84">
        <f t="shared" ref="F36:F52" si="7">C36*E36</f>
        <v>0</v>
      </c>
      <c r="G36" s="83"/>
      <c r="H36" s="85">
        <f t="shared" ref="H36:H52" si="8">C36*G36</f>
        <v>0</v>
      </c>
      <c r="I36" s="86">
        <f t="shared" ref="I36:I52" si="9">H36+F36</f>
        <v>0</v>
      </c>
      <c r="J36" s="87"/>
    </row>
    <row r="37" spans="1:10" s="79" customFormat="1" ht="13.8" customHeight="1">
      <c r="A37" s="129"/>
      <c r="B37" s="80" t="s">
        <v>92</v>
      </c>
      <c r="C37" s="81">
        <v>1</v>
      </c>
      <c r="D37" s="130" t="s">
        <v>0</v>
      </c>
      <c r="E37" s="83"/>
      <c r="F37" s="84">
        <f t="shared" si="7"/>
        <v>0</v>
      </c>
      <c r="G37" s="83"/>
      <c r="H37" s="85">
        <f t="shared" si="8"/>
        <v>0</v>
      </c>
      <c r="I37" s="86">
        <f t="shared" si="9"/>
        <v>0</v>
      </c>
      <c r="J37" s="87"/>
    </row>
    <row r="38" spans="1:10" ht="13.8" customHeight="1">
      <c r="A38" s="111"/>
      <c r="B38" s="112" t="s">
        <v>93</v>
      </c>
      <c r="C38" s="90">
        <v>20</v>
      </c>
      <c r="D38" s="94" t="s">
        <v>0</v>
      </c>
      <c r="E38" s="83"/>
      <c r="F38" s="84">
        <f t="shared" si="7"/>
        <v>0</v>
      </c>
      <c r="G38" s="83"/>
      <c r="H38" s="85">
        <f t="shared" si="8"/>
        <v>0</v>
      </c>
      <c r="I38" s="86">
        <f t="shared" si="9"/>
        <v>0</v>
      </c>
      <c r="J38" s="87"/>
    </row>
    <row r="39" spans="1:10" s="79" customFormat="1" ht="13.8" customHeight="1">
      <c r="A39" s="129"/>
      <c r="B39" s="80" t="s">
        <v>94</v>
      </c>
      <c r="C39" s="81">
        <v>1</v>
      </c>
      <c r="D39" s="130" t="s">
        <v>0</v>
      </c>
      <c r="E39" s="83"/>
      <c r="F39" s="84">
        <f t="shared" si="7"/>
        <v>0</v>
      </c>
      <c r="G39" s="83"/>
      <c r="H39" s="85">
        <f t="shared" si="8"/>
        <v>0</v>
      </c>
      <c r="I39" s="86">
        <f t="shared" si="9"/>
        <v>0</v>
      </c>
      <c r="J39" s="87"/>
    </row>
    <row r="40" spans="1:10" s="79" customFormat="1" ht="13.8" customHeight="1">
      <c r="A40" s="129"/>
      <c r="B40" s="80" t="s">
        <v>95</v>
      </c>
      <c r="C40" s="81">
        <v>2</v>
      </c>
      <c r="D40" s="130" t="s">
        <v>0</v>
      </c>
      <c r="E40" s="83"/>
      <c r="F40" s="84">
        <f t="shared" si="7"/>
        <v>0</v>
      </c>
      <c r="G40" s="83"/>
      <c r="H40" s="85">
        <f t="shared" si="8"/>
        <v>0</v>
      </c>
      <c r="I40" s="86">
        <f t="shared" si="9"/>
        <v>0</v>
      </c>
      <c r="J40" s="87"/>
    </row>
    <row r="41" spans="1:10" s="79" customFormat="1" ht="13.8" customHeight="1">
      <c r="A41" s="111"/>
      <c r="B41" s="112" t="s">
        <v>96</v>
      </c>
      <c r="C41" s="90">
        <v>290</v>
      </c>
      <c r="D41" s="94" t="s">
        <v>2</v>
      </c>
      <c r="E41" s="83"/>
      <c r="F41" s="84">
        <f t="shared" si="7"/>
        <v>0</v>
      </c>
      <c r="G41" s="83"/>
      <c r="H41" s="85">
        <f t="shared" si="8"/>
        <v>0</v>
      </c>
      <c r="I41" s="86">
        <f t="shared" si="9"/>
        <v>0</v>
      </c>
      <c r="J41" s="87"/>
    </row>
    <row r="42" spans="1:10" ht="13.8" customHeight="1">
      <c r="A42" s="111"/>
      <c r="B42" s="112" t="s">
        <v>80</v>
      </c>
      <c r="C42" s="90">
        <v>7</v>
      </c>
      <c r="D42" s="94" t="s">
        <v>0</v>
      </c>
      <c r="E42" s="83"/>
      <c r="F42" s="84">
        <f t="shared" si="7"/>
        <v>0</v>
      </c>
      <c r="G42" s="83"/>
      <c r="H42" s="85">
        <f t="shared" si="8"/>
        <v>0</v>
      </c>
      <c r="I42" s="86">
        <f t="shared" si="9"/>
        <v>0</v>
      </c>
      <c r="J42" s="87"/>
    </row>
    <row r="43" spans="1:10" s="92" customFormat="1">
      <c r="B43" s="93" t="s">
        <v>81</v>
      </c>
      <c r="C43" s="90">
        <v>45</v>
      </c>
      <c r="D43" s="94" t="s">
        <v>2</v>
      </c>
      <c r="E43" s="83"/>
      <c r="F43" s="95">
        <f t="shared" si="7"/>
        <v>0</v>
      </c>
      <c r="G43" s="83"/>
      <c r="H43" s="96">
        <f t="shared" si="8"/>
        <v>0</v>
      </c>
      <c r="I43" s="97">
        <f t="shared" ref="I43:I47" si="10">F43+H43</f>
        <v>0</v>
      </c>
    </row>
    <row r="44" spans="1:10" s="98" customFormat="1">
      <c r="B44" s="99" t="s">
        <v>49</v>
      </c>
      <c r="C44" s="100">
        <v>12</v>
      </c>
      <c r="D44" s="101" t="s">
        <v>0</v>
      </c>
      <c r="E44" s="102"/>
      <c r="F44" s="95">
        <f t="shared" si="7"/>
        <v>0</v>
      </c>
      <c r="G44" s="103"/>
      <c r="H44" s="96">
        <f t="shared" si="8"/>
        <v>0</v>
      </c>
      <c r="I44" s="97">
        <f t="shared" si="10"/>
        <v>0</v>
      </c>
    </row>
    <row r="45" spans="1:10" s="98" customFormat="1">
      <c r="B45" s="99" t="s">
        <v>50</v>
      </c>
      <c r="C45" s="100">
        <v>7</v>
      </c>
      <c r="D45" s="101" t="s">
        <v>0</v>
      </c>
      <c r="E45" s="102"/>
      <c r="F45" s="95">
        <f t="shared" si="7"/>
        <v>0</v>
      </c>
      <c r="G45" s="103"/>
      <c r="H45" s="96">
        <f t="shared" si="8"/>
        <v>0</v>
      </c>
      <c r="I45" s="97">
        <f t="shared" si="10"/>
        <v>0</v>
      </c>
    </row>
    <row r="46" spans="1:10" s="98" customFormat="1">
      <c r="B46" s="99" t="s">
        <v>27</v>
      </c>
      <c r="C46" s="100">
        <v>20</v>
      </c>
      <c r="D46" s="101" t="s">
        <v>2</v>
      </c>
      <c r="E46" s="102"/>
      <c r="F46" s="95">
        <f t="shared" si="7"/>
        <v>0</v>
      </c>
      <c r="G46" s="103"/>
      <c r="H46" s="96">
        <f t="shared" si="8"/>
        <v>0</v>
      </c>
      <c r="I46" s="97">
        <f t="shared" si="10"/>
        <v>0</v>
      </c>
    </row>
    <row r="47" spans="1:10" s="98" customFormat="1">
      <c r="B47" s="99" t="s">
        <v>16</v>
      </c>
      <c r="C47" s="100">
        <v>4</v>
      </c>
      <c r="D47" s="101" t="s">
        <v>0</v>
      </c>
      <c r="E47" s="102"/>
      <c r="F47" s="95">
        <f t="shared" si="7"/>
        <v>0</v>
      </c>
      <c r="G47" s="103"/>
      <c r="H47" s="96">
        <f t="shared" si="8"/>
        <v>0</v>
      </c>
      <c r="I47" s="97">
        <f t="shared" si="10"/>
        <v>0</v>
      </c>
    </row>
    <row r="48" spans="1:10" s="107" customFormat="1" ht="13.8" customHeight="1">
      <c r="A48" s="106"/>
      <c r="B48" s="89" t="s">
        <v>86</v>
      </c>
      <c r="C48" s="81">
        <v>1</v>
      </c>
      <c r="D48" s="82" t="s">
        <v>3</v>
      </c>
      <c r="E48" s="83"/>
      <c r="F48" s="84">
        <f t="shared" si="7"/>
        <v>0</v>
      </c>
      <c r="G48" s="88"/>
      <c r="H48" s="85">
        <f t="shared" si="8"/>
        <v>0</v>
      </c>
      <c r="I48" s="86">
        <f t="shared" si="9"/>
        <v>0</v>
      </c>
      <c r="J48" s="87"/>
    </row>
    <row r="49" spans="1:10" s="79" customFormat="1" ht="13.8" customHeight="1">
      <c r="A49" s="104"/>
      <c r="B49" s="108" t="s">
        <v>87</v>
      </c>
      <c r="C49" s="90">
        <v>1</v>
      </c>
      <c r="D49" s="105" t="s">
        <v>3</v>
      </c>
      <c r="E49" s="88"/>
      <c r="F49" s="84">
        <f t="shared" si="7"/>
        <v>0</v>
      </c>
      <c r="G49" s="83"/>
      <c r="H49" s="85">
        <f t="shared" si="8"/>
        <v>0</v>
      </c>
      <c r="I49" s="86">
        <f t="shared" si="9"/>
        <v>0</v>
      </c>
      <c r="J49" s="87"/>
    </row>
    <row r="50" spans="1:10" s="111" customFormat="1" ht="13.8" customHeight="1">
      <c r="A50" s="109"/>
      <c r="B50" s="110" t="s">
        <v>88</v>
      </c>
      <c r="C50" s="88">
        <v>1</v>
      </c>
      <c r="D50" s="91" t="s">
        <v>3</v>
      </c>
      <c r="E50" s="88"/>
      <c r="F50" s="84">
        <f t="shared" si="7"/>
        <v>0</v>
      </c>
      <c r="G50" s="83"/>
      <c r="H50" s="85">
        <f t="shared" si="8"/>
        <v>0</v>
      </c>
      <c r="I50" s="86">
        <f t="shared" si="9"/>
        <v>0</v>
      </c>
      <c r="J50" s="87"/>
    </row>
    <row r="51" spans="1:10" s="111" customFormat="1" ht="13.8" customHeight="1">
      <c r="A51" s="109"/>
      <c r="B51" s="112" t="s">
        <v>89</v>
      </c>
      <c r="C51" s="90">
        <v>1</v>
      </c>
      <c r="D51" s="91" t="s">
        <v>3</v>
      </c>
      <c r="E51" s="88"/>
      <c r="F51" s="84">
        <f t="shared" si="7"/>
        <v>0</v>
      </c>
      <c r="G51" s="83"/>
      <c r="H51" s="85">
        <f t="shared" si="8"/>
        <v>0</v>
      </c>
      <c r="I51" s="86">
        <f t="shared" si="9"/>
        <v>0</v>
      </c>
      <c r="J51" s="87"/>
    </row>
    <row r="52" spans="1:10" s="111" customFormat="1" ht="13.8" customHeight="1">
      <c r="A52" s="109"/>
      <c r="B52" s="112" t="s">
        <v>90</v>
      </c>
      <c r="C52" s="90">
        <v>1</v>
      </c>
      <c r="D52" s="91" t="s">
        <v>3</v>
      </c>
      <c r="E52" s="88"/>
      <c r="F52" s="84">
        <f t="shared" si="7"/>
        <v>0</v>
      </c>
      <c r="G52" s="83"/>
      <c r="H52" s="85">
        <f t="shared" si="8"/>
        <v>0</v>
      </c>
      <c r="I52" s="86">
        <f t="shared" si="9"/>
        <v>0</v>
      </c>
      <c r="J52" s="87"/>
    </row>
    <row r="53" spans="1:10" s="79" customFormat="1" ht="13.8" customHeight="1">
      <c r="A53" s="104"/>
      <c r="B53" s="44" t="s">
        <v>4</v>
      </c>
      <c r="C53" s="113"/>
      <c r="D53" s="114"/>
      <c r="E53" s="115"/>
      <c r="F53" s="116"/>
      <c r="G53" s="117"/>
      <c r="H53" s="118"/>
      <c r="I53" s="119">
        <f>SUM(I35:I52)</f>
        <v>0</v>
      </c>
      <c r="J53" s="87"/>
    </row>
    <row r="54" spans="1:10" ht="13.8" customHeight="1">
      <c r="A54" s="111"/>
      <c r="B54" s="131"/>
      <c r="C54" s="90"/>
      <c r="D54" s="94"/>
      <c r="E54" s="83"/>
      <c r="F54" s="84"/>
      <c r="G54" s="83"/>
      <c r="H54" s="85"/>
      <c r="I54" s="85"/>
      <c r="J54" s="87"/>
    </row>
    <row r="55" spans="1:10" s="129" customFormat="1" ht="13.8" customHeight="1">
      <c r="A55" s="132"/>
      <c r="B55" s="133" t="s">
        <v>97</v>
      </c>
      <c r="C55" s="134"/>
      <c r="D55" s="135"/>
      <c r="E55" s="136"/>
      <c r="F55" s="126">
        <f t="shared" ref="F55:F65" si="11">C55*E55</f>
        <v>0</v>
      </c>
      <c r="G55" s="136"/>
      <c r="H55" s="127">
        <f t="shared" ref="H55:H65" si="12">C55*G55</f>
        <v>0</v>
      </c>
      <c r="I55" s="128">
        <f t="shared" ref="I55:I65" si="13">H55+F55</f>
        <v>0</v>
      </c>
      <c r="J55" s="87"/>
    </row>
    <row r="56" spans="1:10" s="129" customFormat="1" ht="13.8" customHeight="1">
      <c r="A56" s="137"/>
      <c r="B56" s="80" t="s">
        <v>98</v>
      </c>
      <c r="C56" s="81">
        <v>1</v>
      </c>
      <c r="D56" s="138" t="s">
        <v>0</v>
      </c>
      <c r="E56" s="83"/>
      <c r="F56" s="84">
        <f t="shared" si="11"/>
        <v>0</v>
      </c>
      <c r="G56" s="83"/>
      <c r="H56" s="85">
        <f t="shared" si="12"/>
        <v>0</v>
      </c>
      <c r="I56" s="86">
        <f t="shared" si="13"/>
        <v>0</v>
      </c>
      <c r="J56" s="87"/>
    </row>
    <row r="57" spans="1:10" s="129" customFormat="1" ht="13.8" customHeight="1">
      <c r="A57" s="137"/>
      <c r="B57" s="110" t="s">
        <v>99</v>
      </c>
      <c r="C57" s="90">
        <v>4</v>
      </c>
      <c r="D57" s="138" t="s">
        <v>0</v>
      </c>
      <c r="E57" s="83"/>
      <c r="F57" s="84">
        <f t="shared" si="11"/>
        <v>0</v>
      </c>
      <c r="G57" s="83"/>
      <c r="H57" s="85">
        <f t="shared" si="12"/>
        <v>0</v>
      </c>
      <c r="I57" s="86">
        <f t="shared" si="13"/>
        <v>0</v>
      </c>
      <c r="J57" s="87"/>
    </row>
    <row r="58" spans="1:10" s="129" customFormat="1" ht="13.8" customHeight="1">
      <c r="A58" s="137"/>
      <c r="B58" s="80" t="s">
        <v>100</v>
      </c>
      <c r="C58" s="81">
        <v>1</v>
      </c>
      <c r="D58" s="138" t="s">
        <v>0</v>
      </c>
      <c r="E58" s="83"/>
      <c r="F58" s="84">
        <f t="shared" si="11"/>
        <v>0</v>
      </c>
      <c r="G58" s="83"/>
      <c r="H58" s="85">
        <f t="shared" si="12"/>
        <v>0</v>
      </c>
      <c r="I58" s="86">
        <f t="shared" si="13"/>
        <v>0</v>
      </c>
      <c r="J58" s="87"/>
    </row>
    <row r="59" spans="1:10" s="129" customFormat="1" ht="13.8" customHeight="1">
      <c r="A59" s="137"/>
      <c r="B59" s="80" t="s">
        <v>101</v>
      </c>
      <c r="C59" s="81">
        <v>1</v>
      </c>
      <c r="D59" s="138" t="s">
        <v>0</v>
      </c>
      <c r="E59" s="83"/>
      <c r="F59" s="84">
        <f t="shared" si="11"/>
        <v>0</v>
      </c>
      <c r="G59" s="83"/>
      <c r="H59" s="85">
        <f t="shared" si="12"/>
        <v>0</v>
      </c>
      <c r="I59" s="86">
        <f t="shared" si="13"/>
        <v>0</v>
      </c>
      <c r="J59" s="87"/>
    </row>
    <row r="60" spans="1:10" ht="13.8" customHeight="1">
      <c r="A60" s="107"/>
      <c r="B60" s="139" t="s">
        <v>102</v>
      </c>
      <c r="C60" s="140">
        <v>1</v>
      </c>
      <c r="D60" s="130" t="s">
        <v>0</v>
      </c>
      <c r="E60" s="88"/>
      <c r="F60" s="84">
        <f t="shared" si="11"/>
        <v>0</v>
      </c>
      <c r="G60" s="141"/>
      <c r="H60" s="85">
        <f t="shared" si="12"/>
        <v>0</v>
      </c>
      <c r="I60" s="86">
        <f t="shared" si="13"/>
        <v>0</v>
      </c>
      <c r="J60" s="87"/>
    </row>
    <row r="61" spans="1:10" s="129" customFormat="1" ht="13.8" customHeight="1">
      <c r="A61" s="137"/>
      <c r="B61" s="80" t="s">
        <v>103</v>
      </c>
      <c r="C61" s="81">
        <v>2</v>
      </c>
      <c r="D61" s="138" t="s">
        <v>0</v>
      </c>
      <c r="E61" s="83"/>
      <c r="F61" s="84">
        <f t="shared" si="11"/>
        <v>0</v>
      </c>
      <c r="G61" s="83"/>
      <c r="H61" s="85">
        <f t="shared" si="12"/>
        <v>0</v>
      </c>
      <c r="I61" s="86">
        <f t="shared" si="13"/>
        <v>0</v>
      </c>
      <c r="J61" s="87"/>
    </row>
    <row r="62" spans="1:10" s="129" customFormat="1" ht="13.8" customHeight="1">
      <c r="A62" s="137"/>
      <c r="B62" s="80" t="s">
        <v>104</v>
      </c>
      <c r="C62" s="81">
        <v>3</v>
      </c>
      <c r="D62" s="138" t="s">
        <v>0</v>
      </c>
      <c r="E62" s="83"/>
      <c r="F62" s="84">
        <f t="shared" si="11"/>
        <v>0</v>
      </c>
      <c r="G62" s="83"/>
      <c r="H62" s="85">
        <f t="shared" si="12"/>
        <v>0</v>
      </c>
      <c r="I62" s="86">
        <f t="shared" si="13"/>
        <v>0</v>
      </c>
      <c r="J62" s="87"/>
    </row>
    <row r="63" spans="1:10" s="129" customFormat="1" ht="13.8" customHeight="1">
      <c r="A63" s="137"/>
      <c r="B63" s="80" t="s">
        <v>105</v>
      </c>
      <c r="C63" s="81">
        <v>20</v>
      </c>
      <c r="D63" s="138" t="s">
        <v>0</v>
      </c>
      <c r="E63" s="83"/>
      <c r="F63" s="84">
        <f t="shared" si="11"/>
        <v>0</v>
      </c>
      <c r="G63" s="83"/>
      <c r="H63" s="85">
        <f t="shared" si="12"/>
        <v>0</v>
      </c>
      <c r="I63" s="86">
        <f t="shared" si="13"/>
        <v>0</v>
      </c>
      <c r="J63" s="87"/>
    </row>
    <row r="64" spans="1:10" s="129" customFormat="1" ht="13.8" customHeight="1">
      <c r="A64" s="137"/>
      <c r="B64" s="80" t="s">
        <v>106</v>
      </c>
      <c r="C64" s="81">
        <v>2</v>
      </c>
      <c r="D64" s="138" t="s">
        <v>0</v>
      </c>
      <c r="E64" s="83"/>
      <c r="F64" s="84">
        <f t="shared" si="11"/>
        <v>0</v>
      </c>
      <c r="G64" s="83"/>
      <c r="H64" s="85">
        <f t="shared" si="12"/>
        <v>0</v>
      </c>
      <c r="I64" s="86">
        <f t="shared" si="13"/>
        <v>0</v>
      </c>
      <c r="J64" s="87"/>
    </row>
    <row r="65" spans="1:10" s="79" customFormat="1" ht="13.8" customHeight="1">
      <c r="A65" s="111"/>
      <c r="B65" s="112" t="s">
        <v>107</v>
      </c>
      <c r="C65" s="90">
        <v>1350</v>
      </c>
      <c r="D65" s="94" t="s">
        <v>2</v>
      </c>
      <c r="E65" s="83"/>
      <c r="F65" s="84">
        <f t="shared" si="11"/>
        <v>0</v>
      </c>
      <c r="G65" s="83"/>
      <c r="H65" s="85">
        <f t="shared" si="12"/>
        <v>0</v>
      </c>
      <c r="I65" s="86">
        <f t="shared" si="13"/>
        <v>0</v>
      </c>
      <c r="J65" s="87"/>
    </row>
    <row r="66" spans="1:10" s="129" customFormat="1" ht="13.8" customHeight="1">
      <c r="A66" s="137"/>
      <c r="B66" s="80" t="s">
        <v>118</v>
      </c>
      <c r="C66" s="90">
        <v>11</v>
      </c>
      <c r="D66" s="138" t="s">
        <v>0</v>
      </c>
      <c r="E66" s="83"/>
      <c r="F66" s="84">
        <f t="shared" ref="F66:F78" si="14">C66*E66</f>
        <v>0</v>
      </c>
      <c r="G66" s="83"/>
      <c r="H66" s="85">
        <f t="shared" ref="H66:H78" si="15">C66*G66</f>
        <v>0</v>
      </c>
      <c r="I66" s="86">
        <f t="shared" ref="I66:I78" si="16">H66+F66</f>
        <v>0</v>
      </c>
      <c r="J66" s="87"/>
    </row>
    <row r="67" spans="1:10" s="111" customFormat="1" ht="13.8" customHeight="1">
      <c r="A67" s="109"/>
      <c r="B67" s="112" t="s">
        <v>80</v>
      </c>
      <c r="C67" s="90">
        <v>11</v>
      </c>
      <c r="D67" s="91" t="s">
        <v>0</v>
      </c>
      <c r="E67" s="83"/>
      <c r="F67" s="84">
        <f t="shared" si="14"/>
        <v>0</v>
      </c>
      <c r="G67" s="83"/>
      <c r="H67" s="85">
        <f t="shared" si="15"/>
        <v>0</v>
      </c>
      <c r="I67" s="86">
        <f t="shared" si="16"/>
        <v>0</v>
      </c>
      <c r="J67" s="87"/>
    </row>
    <row r="68" spans="1:10" s="92" customFormat="1">
      <c r="B68" s="93" t="s">
        <v>81</v>
      </c>
      <c r="C68" s="90">
        <v>25</v>
      </c>
      <c r="D68" s="94" t="s">
        <v>2</v>
      </c>
      <c r="E68" s="83"/>
      <c r="F68" s="95">
        <f t="shared" si="14"/>
        <v>0</v>
      </c>
      <c r="G68" s="83"/>
      <c r="H68" s="96">
        <f t="shared" si="15"/>
        <v>0</v>
      </c>
      <c r="I68" s="97">
        <f t="shared" ref="I68:I72" si="17">F68+H68</f>
        <v>0</v>
      </c>
    </row>
    <row r="69" spans="1:10" s="98" customFormat="1">
      <c r="B69" s="99" t="s">
        <v>49</v>
      </c>
      <c r="C69" s="100">
        <v>10</v>
      </c>
      <c r="D69" s="101" t="s">
        <v>0</v>
      </c>
      <c r="E69" s="102"/>
      <c r="F69" s="95">
        <f t="shared" si="14"/>
        <v>0</v>
      </c>
      <c r="G69" s="103"/>
      <c r="H69" s="96">
        <f t="shared" si="15"/>
        <v>0</v>
      </c>
      <c r="I69" s="97">
        <f t="shared" si="17"/>
        <v>0</v>
      </c>
    </row>
    <row r="70" spans="1:10" s="98" customFormat="1">
      <c r="B70" s="99" t="s">
        <v>50</v>
      </c>
      <c r="C70" s="100">
        <v>11</v>
      </c>
      <c r="D70" s="101" t="s">
        <v>0</v>
      </c>
      <c r="E70" s="102"/>
      <c r="F70" s="95">
        <f t="shared" si="14"/>
        <v>0</v>
      </c>
      <c r="G70" s="103"/>
      <c r="H70" s="96">
        <f t="shared" si="15"/>
        <v>0</v>
      </c>
      <c r="I70" s="97">
        <f t="shared" si="17"/>
        <v>0</v>
      </c>
    </row>
    <row r="71" spans="1:10" s="98" customFormat="1">
      <c r="B71" s="99" t="s">
        <v>27</v>
      </c>
      <c r="C71" s="100">
        <v>30</v>
      </c>
      <c r="D71" s="101" t="s">
        <v>2</v>
      </c>
      <c r="E71" s="102"/>
      <c r="F71" s="95">
        <f t="shared" si="14"/>
        <v>0</v>
      </c>
      <c r="G71" s="103"/>
      <c r="H71" s="96">
        <f t="shared" si="15"/>
        <v>0</v>
      </c>
      <c r="I71" s="97">
        <f t="shared" si="17"/>
        <v>0</v>
      </c>
    </row>
    <row r="72" spans="1:10" s="98" customFormat="1">
      <c r="B72" s="99" t="s">
        <v>16</v>
      </c>
      <c r="C72" s="100">
        <v>15</v>
      </c>
      <c r="D72" s="101" t="s">
        <v>0</v>
      </c>
      <c r="E72" s="102"/>
      <c r="F72" s="95">
        <f t="shared" si="14"/>
        <v>0</v>
      </c>
      <c r="G72" s="103"/>
      <c r="H72" s="96">
        <f t="shared" si="15"/>
        <v>0</v>
      </c>
      <c r="I72" s="97">
        <f t="shared" si="17"/>
        <v>0</v>
      </c>
    </row>
    <row r="73" spans="1:10" s="111" customFormat="1" ht="13.8" customHeight="1">
      <c r="A73" s="109"/>
      <c r="B73" s="110" t="s">
        <v>108</v>
      </c>
      <c r="C73" s="90">
        <v>22</v>
      </c>
      <c r="D73" s="91" t="s">
        <v>0</v>
      </c>
      <c r="E73" s="88"/>
      <c r="F73" s="84">
        <f t="shared" si="14"/>
        <v>0</v>
      </c>
      <c r="G73" s="83"/>
      <c r="H73" s="85">
        <f t="shared" si="15"/>
        <v>0</v>
      </c>
      <c r="I73" s="86">
        <f t="shared" si="16"/>
        <v>0</v>
      </c>
      <c r="J73" s="87"/>
    </row>
    <row r="74" spans="1:10" s="107" customFormat="1" ht="13.8" customHeight="1">
      <c r="A74" s="106"/>
      <c r="B74" s="89" t="s">
        <v>86</v>
      </c>
      <c r="C74" s="81">
        <v>1</v>
      </c>
      <c r="D74" s="82" t="s">
        <v>3</v>
      </c>
      <c r="E74" s="83"/>
      <c r="F74" s="84">
        <f t="shared" si="14"/>
        <v>0</v>
      </c>
      <c r="G74" s="88"/>
      <c r="H74" s="85">
        <f t="shared" si="15"/>
        <v>0</v>
      </c>
      <c r="I74" s="86">
        <f t="shared" si="16"/>
        <v>0</v>
      </c>
      <c r="J74" s="87"/>
    </row>
    <row r="75" spans="1:10" s="79" customFormat="1" ht="13.8" customHeight="1">
      <c r="A75" s="104"/>
      <c r="B75" s="108" t="s">
        <v>87</v>
      </c>
      <c r="C75" s="90">
        <v>1</v>
      </c>
      <c r="D75" s="105" t="s">
        <v>3</v>
      </c>
      <c r="E75" s="88"/>
      <c r="F75" s="84">
        <f t="shared" si="14"/>
        <v>0</v>
      </c>
      <c r="G75" s="83"/>
      <c r="H75" s="85">
        <f t="shared" si="15"/>
        <v>0</v>
      </c>
      <c r="I75" s="86">
        <f t="shared" si="16"/>
        <v>0</v>
      </c>
      <c r="J75" s="87"/>
    </row>
    <row r="76" spans="1:10" s="111" customFormat="1" ht="13.8" customHeight="1">
      <c r="A76" s="109"/>
      <c r="B76" s="110" t="s">
        <v>88</v>
      </c>
      <c r="C76" s="88">
        <v>1</v>
      </c>
      <c r="D76" s="91" t="s">
        <v>3</v>
      </c>
      <c r="E76" s="88"/>
      <c r="F76" s="84">
        <f t="shared" si="14"/>
        <v>0</v>
      </c>
      <c r="G76" s="83"/>
      <c r="H76" s="85">
        <f t="shared" si="15"/>
        <v>0</v>
      </c>
      <c r="I76" s="86">
        <f t="shared" si="16"/>
        <v>0</v>
      </c>
      <c r="J76" s="87"/>
    </row>
    <row r="77" spans="1:10" s="111" customFormat="1" ht="13.8" customHeight="1">
      <c r="A77" s="109"/>
      <c r="B77" s="112" t="s">
        <v>89</v>
      </c>
      <c r="C77" s="90">
        <v>1</v>
      </c>
      <c r="D77" s="91" t="s">
        <v>3</v>
      </c>
      <c r="E77" s="88"/>
      <c r="F77" s="84">
        <f t="shared" si="14"/>
        <v>0</v>
      </c>
      <c r="G77" s="83"/>
      <c r="H77" s="85">
        <f t="shared" si="15"/>
        <v>0</v>
      </c>
      <c r="I77" s="86">
        <f t="shared" si="16"/>
        <v>0</v>
      </c>
      <c r="J77" s="87"/>
    </row>
    <row r="78" spans="1:10" s="111" customFormat="1" ht="13.8" customHeight="1">
      <c r="A78" s="109"/>
      <c r="B78" s="112" t="s">
        <v>90</v>
      </c>
      <c r="C78" s="90">
        <v>1</v>
      </c>
      <c r="D78" s="91" t="s">
        <v>3</v>
      </c>
      <c r="E78" s="88"/>
      <c r="F78" s="84">
        <f t="shared" si="14"/>
        <v>0</v>
      </c>
      <c r="G78" s="83"/>
      <c r="H78" s="85">
        <f t="shared" si="15"/>
        <v>0</v>
      </c>
      <c r="I78" s="86">
        <f t="shared" si="16"/>
        <v>0</v>
      </c>
      <c r="J78" s="87"/>
    </row>
    <row r="79" spans="1:10" s="79" customFormat="1" ht="13.8" customHeight="1">
      <c r="A79" s="104"/>
      <c r="B79" s="44" t="s">
        <v>4</v>
      </c>
      <c r="C79" s="113"/>
      <c r="D79" s="114"/>
      <c r="E79" s="115"/>
      <c r="F79" s="116"/>
      <c r="G79" s="117"/>
      <c r="H79" s="118"/>
      <c r="I79" s="119">
        <f>SUM(I55:I78)</f>
        <v>0</v>
      </c>
      <c r="J79" s="87"/>
    </row>
    <row r="80" spans="1:10" ht="13.8" customHeight="1">
      <c r="B80" s="142" t="s">
        <v>14</v>
      </c>
    </row>
    <row r="81" spans="1:10" s="72" customFormat="1" ht="13.8" customHeight="1">
      <c r="B81" s="73" t="s">
        <v>109</v>
      </c>
      <c r="C81" s="74"/>
      <c r="D81" s="75"/>
      <c r="E81" s="76"/>
      <c r="F81" s="77"/>
      <c r="G81" s="76"/>
      <c r="H81" s="77"/>
      <c r="I81" s="78"/>
    </row>
    <row r="82" spans="1:10" s="98" customFormat="1">
      <c r="B82" s="99" t="s">
        <v>110</v>
      </c>
      <c r="C82" s="100">
        <v>3</v>
      </c>
      <c r="D82" s="101" t="s">
        <v>0</v>
      </c>
      <c r="E82" s="102"/>
      <c r="F82" s="95">
        <f t="shared" ref="F82:F92" si="18">C82*E82</f>
        <v>0</v>
      </c>
      <c r="G82" s="103"/>
      <c r="H82" s="96">
        <f t="shared" ref="H82:H92" si="19">C82*G82</f>
        <v>0</v>
      </c>
      <c r="I82" s="97">
        <f>F82+H82</f>
        <v>0</v>
      </c>
    </row>
    <row r="83" spans="1:10" s="79" customFormat="1" ht="13.8" customHeight="1">
      <c r="B83" s="80" t="s">
        <v>111</v>
      </c>
      <c r="C83" s="81">
        <v>3</v>
      </c>
      <c r="D83" s="82" t="s">
        <v>0</v>
      </c>
      <c r="E83" s="88"/>
      <c r="F83" s="84">
        <f t="shared" si="18"/>
        <v>0</v>
      </c>
      <c r="G83" s="88"/>
      <c r="H83" s="85">
        <f t="shared" si="19"/>
        <v>0</v>
      </c>
      <c r="I83" s="86">
        <f t="shared" ref="I83:I92" si="20">H83+F83</f>
        <v>0</v>
      </c>
      <c r="J83" s="87"/>
    </row>
    <row r="84" spans="1:10" s="79" customFormat="1" ht="13.8" customHeight="1">
      <c r="B84" s="80" t="s">
        <v>112</v>
      </c>
      <c r="C84" s="81">
        <v>1</v>
      </c>
      <c r="D84" s="82" t="s">
        <v>0</v>
      </c>
      <c r="E84" s="88"/>
      <c r="F84" s="84">
        <f t="shared" si="18"/>
        <v>0</v>
      </c>
      <c r="G84" s="88"/>
      <c r="H84" s="85">
        <f t="shared" si="19"/>
        <v>0</v>
      </c>
      <c r="I84" s="86">
        <f t="shared" si="20"/>
        <v>0</v>
      </c>
      <c r="J84" s="87"/>
    </row>
    <row r="85" spans="1:10" s="79" customFormat="1" ht="13.8" customHeight="1">
      <c r="B85" s="80" t="s">
        <v>113</v>
      </c>
      <c r="C85" s="81">
        <v>1</v>
      </c>
      <c r="D85" s="82" t="s">
        <v>0</v>
      </c>
      <c r="E85" s="88"/>
      <c r="F85" s="84">
        <f t="shared" si="18"/>
        <v>0</v>
      </c>
      <c r="G85" s="88"/>
      <c r="H85" s="85">
        <f t="shared" si="19"/>
        <v>0</v>
      </c>
      <c r="I85" s="86">
        <f t="shared" si="20"/>
        <v>0</v>
      </c>
      <c r="J85" s="87"/>
    </row>
    <row r="86" spans="1:10" s="79" customFormat="1" ht="13.8" customHeight="1">
      <c r="B86" s="80" t="s">
        <v>114</v>
      </c>
      <c r="C86" s="81">
        <v>1</v>
      </c>
      <c r="D86" s="82" t="s">
        <v>0</v>
      </c>
      <c r="E86" s="88"/>
      <c r="F86" s="84">
        <f t="shared" si="18"/>
        <v>0</v>
      </c>
      <c r="G86" s="88"/>
      <c r="H86" s="85">
        <f t="shared" si="19"/>
        <v>0</v>
      </c>
      <c r="I86" s="86">
        <f t="shared" si="20"/>
        <v>0</v>
      </c>
      <c r="J86" s="87"/>
    </row>
    <row r="87" spans="1:10" ht="13.8" customHeight="1">
      <c r="A87" s="107"/>
      <c r="B87" s="139" t="s">
        <v>102</v>
      </c>
      <c r="C87" s="140">
        <v>1</v>
      </c>
      <c r="D87" s="130" t="s">
        <v>0</v>
      </c>
      <c r="E87" s="88"/>
      <c r="F87" s="84">
        <f t="shared" si="18"/>
        <v>0</v>
      </c>
      <c r="G87" s="141"/>
      <c r="H87" s="85">
        <f t="shared" si="19"/>
        <v>0</v>
      </c>
      <c r="I87" s="86">
        <f t="shared" si="20"/>
        <v>0</v>
      </c>
      <c r="J87" s="87"/>
    </row>
    <row r="88" spans="1:10" s="107" customFormat="1" ht="13.8" customHeight="1">
      <c r="A88" s="106"/>
      <c r="B88" s="89" t="s">
        <v>86</v>
      </c>
      <c r="C88" s="81">
        <v>1</v>
      </c>
      <c r="D88" s="82" t="s">
        <v>3</v>
      </c>
      <c r="E88" s="83"/>
      <c r="F88" s="84">
        <f t="shared" si="18"/>
        <v>0</v>
      </c>
      <c r="G88" s="88"/>
      <c r="H88" s="85">
        <f t="shared" si="19"/>
        <v>0</v>
      </c>
      <c r="I88" s="86">
        <f t="shared" si="20"/>
        <v>0</v>
      </c>
      <c r="J88" s="87"/>
    </row>
    <row r="89" spans="1:10" s="79" customFormat="1" ht="13.8" customHeight="1">
      <c r="A89" s="104"/>
      <c r="B89" s="108" t="s">
        <v>87</v>
      </c>
      <c r="C89" s="90">
        <v>1</v>
      </c>
      <c r="D89" s="105" t="s">
        <v>3</v>
      </c>
      <c r="E89" s="88"/>
      <c r="F89" s="84">
        <f t="shared" si="18"/>
        <v>0</v>
      </c>
      <c r="G89" s="83"/>
      <c r="H89" s="85">
        <f t="shared" si="19"/>
        <v>0</v>
      </c>
      <c r="I89" s="86">
        <f t="shared" si="20"/>
        <v>0</v>
      </c>
      <c r="J89" s="87"/>
    </row>
    <row r="90" spans="1:10" s="111" customFormat="1" ht="13.8" customHeight="1">
      <c r="A90" s="109"/>
      <c r="B90" s="110" t="s">
        <v>88</v>
      </c>
      <c r="C90" s="88">
        <v>1</v>
      </c>
      <c r="D90" s="91" t="s">
        <v>3</v>
      </c>
      <c r="E90" s="88"/>
      <c r="F90" s="84">
        <f t="shared" si="18"/>
        <v>0</v>
      </c>
      <c r="G90" s="83"/>
      <c r="H90" s="85">
        <f t="shared" si="19"/>
        <v>0</v>
      </c>
      <c r="I90" s="86">
        <f t="shared" si="20"/>
        <v>0</v>
      </c>
      <c r="J90" s="87"/>
    </row>
    <row r="91" spans="1:10" s="111" customFormat="1" ht="13.8" customHeight="1">
      <c r="A91" s="109"/>
      <c r="B91" s="112" t="s">
        <v>89</v>
      </c>
      <c r="C91" s="90">
        <v>1</v>
      </c>
      <c r="D91" s="91" t="s">
        <v>3</v>
      </c>
      <c r="E91" s="88"/>
      <c r="F91" s="84">
        <f t="shared" si="18"/>
        <v>0</v>
      </c>
      <c r="G91" s="83"/>
      <c r="H91" s="85">
        <f t="shared" si="19"/>
        <v>0</v>
      </c>
      <c r="I91" s="86">
        <f t="shared" si="20"/>
        <v>0</v>
      </c>
      <c r="J91" s="87"/>
    </row>
    <row r="92" spans="1:10" s="111" customFormat="1" ht="13.8" customHeight="1">
      <c r="A92" s="109"/>
      <c r="B92" s="112" t="s">
        <v>90</v>
      </c>
      <c r="C92" s="90">
        <v>1</v>
      </c>
      <c r="D92" s="91" t="s">
        <v>3</v>
      </c>
      <c r="E92" s="88"/>
      <c r="F92" s="84">
        <f t="shared" si="18"/>
        <v>0</v>
      </c>
      <c r="G92" s="83"/>
      <c r="H92" s="85">
        <f t="shared" si="19"/>
        <v>0</v>
      </c>
      <c r="I92" s="86">
        <f t="shared" si="20"/>
        <v>0</v>
      </c>
      <c r="J92" s="87"/>
    </row>
    <row r="93" spans="1:10" s="79" customFormat="1" ht="13.8" customHeight="1">
      <c r="A93" s="104"/>
      <c r="B93" s="44" t="s">
        <v>4</v>
      </c>
      <c r="C93" s="113"/>
      <c r="D93" s="114"/>
      <c r="E93" s="115"/>
      <c r="F93" s="116"/>
      <c r="G93" s="117"/>
      <c r="H93" s="118"/>
      <c r="I93" s="119">
        <f>SUM(I81:I92)</f>
        <v>0</v>
      </c>
      <c r="J93" s="87"/>
    </row>
    <row r="94" spans="1:10" ht="13.8" customHeight="1">
      <c r="B94" s="142" t="s">
        <v>14</v>
      </c>
    </row>
    <row r="95" spans="1:10" s="72" customFormat="1" ht="13.8" customHeight="1">
      <c r="B95" s="73" t="s">
        <v>131</v>
      </c>
      <c r="C95" s="74"/>
      <c r="D95" s="75"/>
      <c r="E95" s="76"/>
      <c r="F95" s="77"/>
      <c r="G95" s="76"/>
      <c r="H95" s="77"/>
      <c r="I95" s="78"/>
    </row>
    <row r="96" spans="1:10" s="98" customFormat="1">
      <c r="B96" s="99" t="s">
        <v>132</v>
      </c>
      <c r="C96" s="100">
        <v>22</v>
      </c>
      <c r="D96" s="101" t="s">
        <v>0</v>
      </c>
      <c r="E96" s="102"/>
      <c r="F96" s="95">
        <f t="shared" ref="F96" si="21">C96*E96</f>
        <v>0</v>
      </c>
      <c r="G96" s="103"/>
      <c r="H96" s="96">
        <f t="shared" ref="H96" si="22">C96*G96</f>
        <v>0</v>
      </c>
      <c r="I96" s="97">
        <f>F96+H96</f>
        <v>0</v>
      </c>
    </row>
    <row r="97" spans="1:10" s="79" customFormat="1" ht="13.8" customHeight="1">
      <c r="A97" s="104"/>
      <c r="B97" s="44" t="s">
        <v>4</v>
      </c>
      <c r="C97" s="113"/>
      <c r="D97" s="114"/>
      <c r="E97" s="115"/>
      <c r="F97" s="116"/>
      <c r="G97" s="117"/>
      <c r="H97" s="118"/>
      <c r="I97" s="119">
        <f>SUM(I95:I96)</f>
        <v>0</v>
      </c>
      <c r="J97" s="87"/>
    </row>
    <row r="98" spans="1:10" ht="13.8" customHeight="1">
      <c r="B98" s="142" t="s">
        <v>14</v>
      </c>
    </row>
    <row r="99" spans="1:10" s="146" customFormat="1">
      <c r="B99" s="147" t="s">
        <v>13</v>
      </c>
      <c r="C99" s="148"/>
      <c r="D99" s="148"/>
      <c r="E99" s="148"/>
      <c r="F99" s="148">
        <f>SUM(F2:F98)</f>
        <v>0</v>
      </c>
      <c r="G99" s="148"/>
      <c r="H99" s="148">
        <f>SUM(H2:H98)</f>
        <v>0</v>
      </c>
      <c r="I99" s="148">
        <f>SUM(I2:I98)/2</f>
        <v>0</v>
      </c>
    </row>
    <row r="100" spans="1:10" ht="13.8" customHeight="1">
      <c r="B100" s="142" t="s">
        <v>14</v>
      </c>
    </row>
    <row r="101" spans="1:10" ht="13.8" customHeight="1">
      <c r="B101" s="142" t="s">
        <v>14</v>
      </c>
    </row>
    <row r="102" spans="1:10" ht="13.8" customHeight="1">
      <c r="B102" s="142" t="s">
        <v>14</v>
      </c>
    </row>
    <row r="103" spans="1:10" ht="13.8" customHeight="1">
      <c r="B103" s="142" t="s">
        <v>14</v>
      </c>
    </row>
    <row r="104" spans="1:10" ht="13.8" customHeight="1">
      <c r="B104" s="142" t="s">
        <v>14</v>
      </c>
    </row>
    <row r="105" spans="1:10" ht="13.8" customHeight="1">
      <c r="B105" s="142" t="s">
        <v>14</v>
      </c>
    </row>
    <row r="106" spans="1:10" ht="13.8" customHeight="1">
      <c r="B106" s="142" t="s">
        <v>14</v>
      </c>
    </row>
    <row r="107" spans="1:10" ht="13.8" customHeight="1">
      <c r="B107" s="142" t="s">
        <v>14</v>
      </c>
    </row>
    <row r="108" spans="1:10" ht="13.8" customHeight="1">
      <c r="B108" s="142" t="s">
        <v>14</v>
      </c>
    </row>
    <row r="109" spans="1:10" ht="13.8" customHeight="1">
      <c r="B109" s="142" t="s">
        <v>14</v>
      </c>
    </row>
    <row r="110" spans="1:10" ht="13.8" customHeight="1">
      <c r="B110" s="142" t="s">
        <v>14</v>
      </c>
    </row>
    <row r="111" spans="1:10" ht="13.8" customHeight="1">
      <c r="B111" s="142" t="s">
        <v>14</v>
      </c>
    </row>
    <row r="112" spans="1:10" ht="13.8" customHeight="1">
      <c r="B112" s="142" t="s">
        <v>14</v>
      </c>
    </row>
    <row r="113" spans="2:2" ht="13.8" customHeight="1">
      <c r="B113" s="142" t="s">
        <v>14</v>
      </c>
    </row>
    <row r="114" spans="2:2" ht="13.8" customHeight="1">
      <c r="B114" s="142" t="s">
        <v>14</v>
      </c>
    </row>
    <row r="115" spans="2:2" ht="13.8" customHeight="1">
      <c r="B115" s="142" t="s">
        <v>14</v>
      </c>
    </row>
    <row r="116" spans="2:2" ht="13.8" customHeight="1">
      <c r="B116" s="142" t="s">
        <v>14</v>
      </c>
    </row>
    <row r="117" spans="2:2" ht="13.8" customHeight="1">
      <c r="B117" s="142" t="s">
        <v>14</v>
      </c>
    </row>
    <row r="118" spans="2:2" ht="13.8" customHeight="1">
      <c r="B118" s="142" t="s">
        <v>14</v>
      </c>
    </row>
    <row r="119" spans="2:2" ht="13.8" customHeight="1">
      <c r="B119" s="142" t="s">
        <v>14</v>
      </c>
    </row>
    <row r="120" spans="2:2" ht="13.8" customHeight="1">
      <c r="B120" s="142" t="s">
        <v>14</v>
      </c>
    </row>
    <row r="121" spans="2:2" ht="13.8" customHeight="1">
      <c r="B121" s="142" t="s">
        <v>14</v>
      </c>
    </row>
    <row r="122" spans="2:2" ht="13.8" customHeight="1">
      <c r="B122" s="142" t="s">
        <v>14</v>
      </c>
    </row>
    <row r="123" spans="2:2" ht="13.8" customHeight="1">
      <c r="B123" s="142" t="s">
        <v>14</v>
      </c>
    </row>
    <row r="124" spans="2:2" ht="13.8" customHeight="1">
      <c r="B124" s="142" t="s">
        <v>14</v>
      </c>
    </row>
    <row r="125" spans="2:2" ht="13.8" customHeight="1">
      <c r="B125" s="142" t="s">
        <v>14</v>
      </c>
    </row>
    <row r="126" spans="2:2" ht="13.8" customHeight="1">
      <c r="B126" s="142" t="s">
        <v>14</v>
      </c>
    </row>
    <row r="127" spans="2:2" ht="13.8" customHeight="1">
      <c r="B127" s="142" t="s">
        <v>14</v>
      </c>
    </row>
    <row r="128" spans="2:2" ht="13.8" customHeight="1">
      <c r="B128" s="142" t="s">
        <v>14</v>
      </c>
    </row>
    <row r="129" spans="2:2" ht="13.8" customHeight="1">
      <c r="B129" s="142" t="s">
        <v>14</v>
      </c>
    </row>
    <row r="130" spans="2:2" ht="13.8" customHeight="1">
      <c r="B130" s="142" t="s">
        <v>14</v>
      </c>
    </row>
    <row r="131" spans="2:2" ht="13.8" customHeight="1">
      <c r="B131" s="142" t="s">
        <v>14</v>
      </c>
    </row>
    <row r="132" spans="2:2" ht="13.8" customHeight="1">
      <c r="B132" s="142" t="s">
        <v>14</v>
      </c>
    </row>
    <row r="133" spans="2:2" ht="13.8" customHeight="1">
      <c r="B133" s="142" t="s">
        <v>14</v>
      </c>
    </row>
    <row r="134" spans="2:2" ht="13.8" customHeight="1">
      <c r="B134" s="142" t="s">
        <v>14</v>
      </c>
    </row>
    <row r="135" spans="2:2" ht="13.8" customHeight="1">
      <c r="B135" s="142" t="s">
        <v>14</v>
      </c>
    </row>
    <row r="136" spans="2:2" ht="13.8" customHeight="1">
      <c r="B136" s="142" t="s">
        <v>14</v>
      </c>
    </row>
    <row r="137" spans="2:2" ht="13.8" customHeight="1">
      <c r="B137" s="142" t="s">
        <v>14</v>
      </c>
    </row>
    <row r="138" spans="2:2" ht="13.8" customHeight="1">
      <c r="B138" s="142" t="s">
        <v>14</v>
      </c>
    </row>
    <row r="139" spans="2:2" ht="13.8" customHeight="1">
      <c r="B139" s="142" t="s">
        <v>14</v>
      </c>
    </row>
    <row r="140" spans="2:2" ht="13.8" customHeight="1">
      <c r="B140" s="142" t="s">
        <v>14</v>
      </c>
    </row>
    <row r="141" spans="2:2" ht="13.8" customHeight="1">
      <c r="B141" s="142" t="s">
        <v>14</v>
      </c>
    </row>
    <row r="142" spans="2:2" ht="13.8" customHeight="1">
      <c r="B142" s="142" t="s">
        <v>14</v>
      </c>
    </row>
    <row r="143" spans="2:2" ht="13.8" customHeight="1">
      <c r="B143" s="142" t="s">
        <v>14</v>
      </c>
    </row>
    <row r="144" spans="2:2" ht="13.8" customHeight="1">
      <c r="B144" s="142" t="s">
        <v>14</v>
      </c>
    </row>
    <row r="145" spans="2:2" ht="13.8" customHeight="1">
      <c r="B145" s="142" t="s">
        <v>14</v>
      </c>
    </row>
    <row r="146" spans="2:2" ht="13.8" customHeight="1">
      <c r="B146" s="142" t="s">
        <v>14</v>
      </c>
    </row>
    <row r="147" spans="2:2" ht="13.8" customHeight="1">
      <c r="B147" s="142" t="s">
        <v>14</v>
      </c>
    </row>
    <row r="148" spans="2:2" ht="13.8" customHeight="1">
      <c r="B148" s="142" t="s">
        <v>14</v>
      </c>
    </row>
    <row r="149" spans="2:2" ht="13.8" customHeight="1">
      <c r="B149" s="142" t="s">
        <v>14</v>
      </c>
    </row>
    <row r="150" spans="2:2" ht="13.8" customHeight="1">
      <c r="B150" s="142" t="s">
        <v>14</v>
      </c>
    </row>
    <row r="151" spans="2:2" ht="13.8" customHeight="1">
      <c r="B151" s="142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</vt:lpstr>
      <vt:lpstr>SIL</vt:lpstr>
      <vt:lpstr>SLP</vt:lpstr>
      <vt:lpstr>REK!Oblast_tisku</vt:lpstr>
      <vt:lpstr>SIL!Oblast_tisku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2019-01-30T15:20:43Z</dcterms:created>
  <dcterms:modified xsi:type="dcterms:W3CDTF">2022-04-26T09:12:21Z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3bac3a8-7de8-4158-befd-c727a5d725ca_Enabled">
    <vt:lpwstr>true</vt:lpwstr>
  </property>
  <property fmtid="{D5CDD505-2E9C-101B-9397-08002B2CF9AE}" pid="3" name="MSIP_Label_33bac3a8-7de8-4158-befd-c727a5d725ca_SetDate">
    <vt:lpwstr>2022-03-22T11:48:34Z</vt:lpwstr>
  </property>
  <property fmtid="{D5CDD505-2E9C-101B-9397-08002B2CF9AE}" pid="4" name="MSIP_Label_33bac3a8-7de8-4158-befd-c727a5d725ca_Method">
    <vt:lpwstr>Standard</vt:lpwstr>
  </property>
  <property fmtid="{D5CDD505-2E9C-101B-9397-08002B2CF9AE}" pid="5" name="MSIP_Label_33bac3a8-7de8-4158-befd-c727a5d725ca_Name">
    <vt:lpwstr>General</vt:lpwstr>
  </property>
  <property fmtid="{D5CDD505-2E9C-101B-9397-08002B2CF9AE}" pid="6" name="MSIP_Label_33bac3a8-7de8-4158-befd-c727a5d725ca_SiteId">
    <vt:lpwstr>b9a59f46-15e9-4934-b496-6945696b5640</vt:lpwstr>
  </property>
  <property fmtid="{D5CDD505-2E9C-101B-9397-08002B2CF9AE}" pid="7" name="MSIP_Label_33bac3a8-7de8-4158-befd-c727a5d725ca_ActionId">
    <vt:lpwstr>9610153b-216f-4229-86e3-fd840ecdbadc</vt:lpwstr>
  </property>
  <property fmtid="{D5CDD505-2E9C-101B-9397-08002B2CF9AE}" pid="8" name="MSIP_Label_33bac3a8-7de8-4158-befd-c727a5d725ca_ContentBits">
    <vt:lpwstr>0</vt:lpwstr>
  </property>
</Properties>
</file>